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266.2023 - Cabine de medição - Sesc Venda Nova\01 - Fase Interna\09 - Edital &amp; Anexos\"/>
    </mc:Choice>
  </mc:AlternateContent>
  <xr:revisionPtr revIDLastSave="0" documentId="8_{76FF1998-E611-4FC1-841A-A0DE7FCF6C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definedNames>
    <definedName name="_xlnm.Print_Area" localSheetId="0">'Orçamento Sintético'!$I:$P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5" i="1" l="1"/>
  <c r="S155" i="1"/>
  <c r="R155" i="1"/>
  <c r="Q155" i="1"/>
  <c r="T154" i="1"/>
  <c r="S154" i="1"/>
  <c r="R154" i="1"/>
  <c r="Q154" i="1"/>
  <c r="T153" i="1"/>
  <c r="S153" i="1"/>
  <c r="R153" i="1"/>
  <c r="Q153" i="1"/>
  <c r="T152" i="1"/>
  <c r="S152" i="1"/>
  <c r="R152" i="1"/>
  <c r="Q152" i="1"/>
  <c r="V151" i="1"/>
  <c r="U151" i="1"/>
  <c r="T151" i="1"/>
  <c r="S151" i="1"/>
  <c r="R151" i="1"/>
  <c r="Q151" i="1"/>
  <c r="V150" i="1"/>
  <c r="U150" i="1"/>
  <c r="T150" i="1"/>
  <c r="S150" i="1"/>
  <c r="R150" i="1"/>
  <c r="Q150" i="1"/>
  <c r="T149" i="1"/>
  <c r="S149" i="1"/>
  <c r="R149" i="1"/>
  <c r="Q149" i="1"/>
  <c r="V148" i="1"/>
  <c r="U148" i="1"/>
  <c r="T148" i="1"/>
  <c r="S148" i="1"/>
  <c r="R148" i="1"/>
  <c r="Q148" i="1"/>
  <c r="V147" i="1"/>
  <c r="U147" i="1"/>
  <c r="T147" i="1"/>
  <c r="S147" i="1"/>
  <c r="R147" i="1"/>
  <c r="Q147" i="1"/>
  <c r="T146" i="1"/>
  <c r="S146" i="1"/>
  <c r="R146" i="1"/>
  <c r="Q146" i="1"/>
  <c r="V145" i="1"/>
  <c r="U145" i="1"/>
  <c r="T145" i="1"/>
  <c r="S145" i="1"/>
  <c r="R145" i="1"/>
  <c r="Q145" i="1"/>
  <c r="V144" i="1"/>
  <c r="U144" i="1"/>
  <c r="T144" i="1"/>
  <c r="S144" i="1"/>
  <c r="R144" i="1"/>
  <c r="Q144" i="1"/>
  <c r="T143" i="1"/>
  <c r="S143" i="1"/>
  <c r="R143" i="1"/>
  <c r="Q143" i="1"/>
  <c r="V142" i="1"/>
  <c r="U142" i="1"/>
  <c r="T142" i="1"/>
  <c r="S142" i="1"/>
  <c r="R142" i="1"/>
  <c r="Q142" i="1"/>
  <c r="T141" i="1"/>
  <c r="S141" i="1"/>
  <c r="R141" i="1"/>
  <c r="Q141" i="1"/>
  <c r="V140" i="1"/>
  <c r="U140" i="1"/>
  <c r="T140" i="1"/>
  <c r="S140" i="1"/>
  <c r="R140" i="1"/>
  <c r="Q140" i="1"/>
  <c r="T139" i="1"/>
  <c r="S139" i="1"/>
  <c r="R139" i="1"/>
  <c r="Q139" i="1"/>
  <c r="T138" i="1"/>
  <c r="S138" i="1"/>
  <c r="R138" i="1"/>
  <c r="Q138" i="1"/>
  <c r="T137" i="1"/>
  <c r="S137" i="1"/>
  <c r="R137" i="1"/>
  <c r="Q137" i="1"/>
  <c r="V136" i="1"/>
  <c r="U136" i="1"/>
  <c r="T136" i="1"/>
  <c r="S136" i="1"/>
  <c r="R136" i="1"/>
  <c r="Q136" i="1"/>
  <c r="V135" i="1"/>
  <c r="U135" i="1"/>
  <c r="T135" i="1"/>
  <c r="S135" i="1"/>
  <c r="R135" i="1"/>
  <c r="Q135" i="1"/>
  <c r="V134" i="1"/>
  <c r="U134" i="1"/>
  <c r="T134" i="1"/>
  <c r="S134" i="1"/>
  <c r="R134" i="1"/>
  <c r="Q134" i="1"/>
  <c r="T133" i="1"/>
  <c r="S133" i="1"/>
  <c r="R133" i="1"/>
  <c r="Q133" i="1"/>
  <c r="T132" i="1"/>
  <c r="S132" i="1"/>
  <c r="R132" i="1"/>
  <c r="Q132" i="1"/>
  <c r="T131" i="1"/>
  <c r="S131" i="1"/>
  <c r="R131" i="1"/>
  <c r="Q131" i="1"/>
  <c r="T130" i="1"/>
  <c r="S130" i="1"/>
  <c r="R130" i="1"/>
  <c r="Q130" i="1"/>
  <c r="T129" i="1"/>
  <c r="S129" i="1"/>
  <c r="R129" i="1"/>
  <c r="Q129" i="1"/>
  <c r="V128" i="1"/>
  <c r="U128" i="1"/>
  <c r="T128" i="1"/>
  <c r="S128" i="1"/>
  <c r="R128" i="1"/>
  <c r="Q128" i="1"/>
  <c r="T127" i="1"/>
  <c r="S127" i="1"/>
  <c r="R127" i="1"/>
  <c r="Q127" i="1"/>
  <c r="V126" i="1"/>
  <c r="U126" i="1"/>
  <c r="T126" i="1"/>
  <c r="S126" i="1"/>
  <c r="R126" i="1"/>
  <c r="Q126" i="1"/>
  <c r="V125" i="1"/>
  <c r="U125" i="1"/>
  <c r="T125" i="1"/>
  <c r="S125" i="1"/>
  <c r="R125" i="1"/>
  <c r="Q125" i="1"/>
  <c r="V124" i="1"/>
  <c r="U124" i="1"/>
  <c r="T124" i="1"/>
  <c r="S124" i="1"/>
  <c r="R124" i="1"/>
  <c r="Q124" i="1"/>
  <c r="T123" i="1"/>
  <c r="S123" i="1"/>
  <c r="R123" i="1"/>
  <c r="Q123" i="1"/>
  <c r="T122" i="1"/>
  <c r="S122" i="1"/>
  <c r="R122" i="1"/>
  <c r="Q122" i="1"/>
  <c r="T121" i="1"/>
  <c r="S121" i="1"/>
  <c r="R121" i="1"/>
  <c r="Q121" i="1"/>
  <c r="T120" i="1"/>
  <c r="S120" i="1"/>
  <c r="R120" i="1"/>
  <c r="Q120" i="1"/>
  <c r="T119" i="1"/>
  <c r="S119" i="1"/>
  <c r="R119" i="1"/>
  <c r="Q119" i="1"/>
  <c r="T118" i="1"/>
  <c r="S118" i="1"/>
  <c r="R118" i="1"/>
  <c r="Q118" i="1"/>
  <c r="T117" i="1"/>
  <c r="S117" i="1"/>
  <c r="R117" i="1"/>
  <c r="Q117" i="1"/>
  <c r="T116" i="1"/>
  <c r="S116" i="1"/>
  <c r="R116" i="1"/>
  <c r="Q116" i="1"/>
  <c r="T115" i="1"/>
  <c r="S115" i="1"/>
  <c r="R115" i="1"/>
  <c r="Q115" i="1"/>
  <c r="T114" i="1"/>
  <c r="S114" i="1"/>
  <c r="R114" i="1"/>
  <c r="Q114" i="1"/>
  <c r="T113" i="1"/>
  <c r="S113" i="1"/>
  <c r="R113" i="1"/>
  <c r="Q113" i="1"/>
  <c r="V112" i="1"/>
  <c r="U112" i="1"/>
  <c r="T112" i="1"/>
  <c r="S112" i="1"/>
  <c r="R112" i="1"/>
  <c r="Q112" i="1"/>
  <c r="T111" i="1"/>
  <c r="S111" i="1"/>
  <c r="R111" i="1"/>
  <c r="Q111" i="1"/>
  <c r="V110" i="1"/>
  <c r="U110" i="1"/>
  <c r="T110" i="1"/>
  <c r="S110" i="1"/>
  <c r="R110" i="1"/>
  <c r="Q110" i="1"/>
  <c r="T109" i="1"/>
  <c r="S109" i="1"/>
  <c r="R109" i="1"/>
  <c r="Q109" i="1"/>
  <c r="V108" i="1"/>
  <c r="U108" i="1"/>
  <c r="T108" i="1"/>
  <c r="S108" i="1"/>
  <c r="R108" i="1"/>
  <c r="Q108" i="1"/>
  <c r="V107" i="1"/>
  <c r="U107" i="1"/>
  <c r="T107" i="1"/>
  <c r="S107" i="1"/>
  <c r="R107" i="1"/>
  <c r="Q107" i="1"/>
  <c r="T106" i="1"/>
  <c r="S106" i="1"/>
  <c r="R106" i="1"/>
  <c r="Q106" i="1"/>
  <c r="V105" i="1"/>
  <c r="U105" i="1"/>
  <c r="T105" i="1"/>
  <c r="S105" i="1"/>
  <c r="R105" i="1"/>
  <c r="Q105" i="1"/>
  <c r="V104" i="1"/>
  <c r="U104" i="1"/>
  <c r="T104" i="1"/>
  <c r="S104" i="1"/>
  <c r="R104" i="1"/>
  <c r="Q104" i="1"/>
  <c r="T103" i="1"/>
  <c r="S103" i="1"/>
  <c r="R103" i="1"/>
  <c r="Q103" i="1"/>
  <c r="V102" i="1"/>
  <c r="U102" i="1"/>
  <c r="T102" i="1"/>
  <c r="S102" i="1"/>
  <c r="R102" i="1"/>
  <c r="Q102" i="1"/>
  <c r="T101" i="1"/>
  <c r="S101" i="1"/>
  <c r="R101" i="1"/>
  <c r="Q101" i="1"/>
  <c r="V100" i="1"/>
  <c r="U100" i="1"/>
  <c r="T100" i="1"/>
  <c r="S100" i="1"/>
  <c r="R100" i="1"/>
  <c r="Q100" i="1"/>
  <c r="T99" i="1"/>
  <c r="S99" i="1"/>
  <c r="R99" i="1"/>
  <c r="Q99" i="1"/>
  <c r="V98" i="1"/>
  <c r="U98" i="1"/>
  <c r="T98" i="1"/>
  <c r="S98" i="1"/>
  <c r="R98" i="1"/>
  <c r="Q98" i="1"/>
  <c r="V97" i="1"/>
  <c r="U97" i="1"/>
  <c r="T97" i="1"/>
  <c r="S97" i="1"/>
  <c r="R97" i="1"/>
  <c r="Q97" i="1"/>
  <c r="T96" i="1"/>
  <c r="S96" i="1"/>
  <c r="R96" i="1"/>
  <c r="Q96" i="1"/>
  <c r="T95" i="1"/>
  <c r="S95" i="1"/>
  <c r="R95" i="1"/>
  <c r="Q95" i="1"/>
  <c r="V94" i="1"/>
  <c r="U94" i="1"/>
  <c r="T94" i="1"/>
  <c r="S94" i="1"/>
  <c r="R94" i="1"/>
  <c r="Q94" i="1"/>
  <c r="V93" i="1"/>
  <c r="U93" i="1"/>
  <c r="T93" i="1"/>
  <c r="S93" i="1"/>
  <c r="R93" i="1"/>
  <c r="Q93" i="1"/>
  <c r="T92" i="1"/>
  <c r="S92" i="1"/>
  <c r="R92" i="1"/>
  <c r="Q92" i="1"/>
  <c r="V91" i="1"/>
  <c r="U91" i="1"/>
  <c r="T91" i="1"/>
  <c r="S91" i="1"/>
  <c r="R91" i="1"/>
  <c r="Q91" i="1"/>
  <c r="T90" i="1"/>
  <c r="S90" i="1"/>
  <c r="R90" i="1"/>
  <c r="Q90" i="1"/>
  <c r="V89" i="1"/>
  <c r="U89" i="1"/>
  <c r="T89" i="1"/>
  <c r="S89" i="1"/>
  <c r="R89" i="1"/>
  <c r="Q89" i="1"/>
  <c r="V88" i="1"/>
  <c r="U88" i="1"/>
  <c r="T88" i="1"/>
  <c r="S88" i="1"/>
  <c r="R88" i="1"/>
  <c r="Q88" i="1"/>
  <c r="T87" i="1"/>
  <c r="S87" i="1"/>
  <c r="R87" i="1"/>
  <c r="Q87" i="1"/>
  <c r="V86" i="1"/>
  <c r="U86" i="1"/>
  <c r="T86" i="1"/>
  <c r="S86" i="1"/>
  <c r="R86" i="1"/>
  <c r="Q86" i="1"/>
  <c r="V85" i="1"/>
  <c r="U85" i="1"/>
  <c r="T85" i="1"/>
  <c r="S85" i="1"/>
  <c r="R85" i="1"/>
  <c r="Q85" i="1"/>
  <c r="T84" i="1"/>
  <c r="S84" i="1"/>
  <c r="R84" i="1"/>
  <c r="Q84" i="1"/>
  <c r="T83" i="1"/>
  <c r="S83" i="1"/>
  <c r="R83" i="1"/>
  <c r="Q83" i="1"/>
  <c r="T82" i="1"/>
  <c r="S82" i="1"/>
  <c r="R82" i="1"/>
  <c r="Q82" i="1"/>
  <c r="T81" i="1"/>
  <c r="S81" i="1"/>
  <c r="R81" i="1"/>
  <c r="Q81" i="1"/>
  <c r="V80" i="1"/>
  <c r="U80" i="1"/>
  <c r="T80" i="1"/>
  <c r="S80" i="1"/>
  <c r="R80" i="1"/>
  <c r="Q80" i="1"/>
  <c r="T79" i="1"/>
  <c r="S79" i="1"/>
  <c r="R79" i="1"/>
  <c r="Q79" i="1"/>
  <c r="V78" i="1"/>
  <c r="U78" i="1"/>
  <c r="T78" i="1"/>
  <c r="S78" i="1"/>
  <c r="R78" i="1"/>
  <c r="Q78" i="1"/>
  <c r="V77" i="1"/>
  <c r="U77" i="1"/>
  <c r="T77" i="1"/>
  <c r="S77" i="1"/>
  <c r="R77" i="1"/>
  <c r="Q77" i="1"/>
  <c r="V76" i="1"/>
  <c r="U76" i="1"/>
  <c r="T76" i="1"/>
  <c r="S76" i="1"/>
  <c r="R76" i="1"/>
  <c r="Q76" i="1"/>
  <c r="T75" i="1"/>
  <c r="S75" i="1"/>
  <c r="R75" i="1"/>
  <c r="Q75" i="1"/>
  <c r="T74" i="1"/>
  <c r="S74" i="1"/>
  <c r="R74" i="1"/>
  <c r="Q74" i="1"/>
  <c r="T73" i="1"/>
  <c r="S73" i="1"/>
  <c r="R73" i="1"/>
  <c r="Q73" i="1"/>
  <c r="T72" i="1"/>
  <c r="S72" i="1"/>
  <c r="R72" i="1"/>
  <c r="Q72" i="1"/>
  <c r="V71" i="1"/>
  <c r="U71" i="1"/>
  <c r="T71" i="1"/>
  <c r="S71" i="1"/>
  <c r="R71" i="1"/>
  <c r="Q71" i="1"/>
  <c r="V70" i="1"/>
  <c r="U70" i="1"/>
  <c r="T70" i="1"/>
  <c r="S70" i="1"/>
  <c r="R70" i="1"/>
  <c r="Q70" i="1"/>
  <c r="T69" i="1"/>
  <c r="S69" i="1"/>
  <c r="R69" i="1"/>
  <c r="Q69" i="1"/>
  <c r="V68" i="1"/>
  <c r="U68" i="1"/>
  <c r="T68" i="1"/>
  <c r="S68" i="1"/>
  <c r="R68" i="1"/>
  <c r="Q68" i="1"/>
  <c r="T67" i="1"/>
  <c r="S67" i="1"/>
  <c r="R67" i="1"/>
  <c r="Q67" i="1"/>
  <c r="T66" i="1"/>
  <c r="S66" i="1"/>
  <c r="R66" i="1"/>
  <c r="Q66" i="1"/>
  <c r="T65" i="1"/>
  <c r="S65" i="1"/>
  <c r="R65" i="1"/>
  <c r="Q65" i="1"/>
  <c r="T64" i="1"/>
  <c r="S64" i="1"/>
  <c r="R64" i="1"/>
  <c r="Q64" i="1"/>
  <c r="V63" i="1"/>
  <c r="U63" i="1"/>
  <c r="T63" i="1"/>
  <c r="S63" i="1"/>
  <c r="R63" i="1"/>
  <c r="Q63" i="1"/>
  <c r="V62" i="1"/>
  <c r="U62" i="1"/>
  <c r="T62" i="1"/>
  <c r="S62" i="1"/>
  <c r="R62" i="1"/>
  <c r="Q62" i="1"/>
  <c r="T61" i="1"/>
  <c r="S61" i="1"/>
  <c r="R61" i="1"/>
  <c r="Q61" i="1"/>
  <c r="T60" i="1"/>
  <c r="S60" i="1"/>
  <c r="R60" i="1"/>
  <c r="Q60" i="1"/>
  <c r="T59" i="1"/>
  <c r="S59" i="1"/>
  <c r="R59" i="1"/>
  <c r="Q59" i="1"/>
  <c r="T58" i="1"/>
  <c r="S58" i="1"/>
  <c r="R58" i="1"/>
  <c r="Q58" i="1"/>
  <c r="T57" i="1"/>
  <c r="S57" i="1"/>
  <c r="R57" i="1"/>
  <c r="Q57" i="1"/>
  <c r="V56" i="1"/>
  <c r="U56" i="1"/>
  <c r="T56" i="1"/>
  <c r="S56" i="1"/>
  <c r="R56" i="1"/>
  <c r="Q56" i="1"/>
  <c r="T55" i="1"/>
  <c r="S55" i="1"/>
  <c r="R55" i="1"/>
  <c r="Q55" i="1"/>
  <c r="V54" i="1"/>
  <c r="U54" i="1"/>
  <c r="T54" i="1"/>
  <c r="S54" i="1"/>
  <c r="R54" i="1"/>
  <c r="Q54" i="1"/>
  <c r="V53" i="1"/>
  <c r="U53" i="1"/>
  <c r="T53" i="1"/>
  <c r="S53" i="1"/>
  <c r="R53" i="1"/>
  <c r="Q53" i="1"/>
  <c r="T52" i="1"/>
  <c r="S52" i="1"/>
  <c r="R52" i="1"/>
  <c r="Q52" i="1"/>
  <c r="V51" i="1"/>
  <c r="U51" i="1"/>
  <c r="T51" i="1"/>
  <c r="S51" i="1"/>
  <c r="R51" i="1"/>
  <c r="Q51" i="1"/>
  <c r="V50" i="1"/>
  <c r="U50" i="1"/>
  <c r="T50" i="1"/>
  <c r="S50" i="1"/>
  <c r="R50" i="1"/>
  <c r="Q50" i="1"/>
  <c r="T49" i="1"/>
  <c r="S49" i="1"/>
  <c r="R49" i="1"/>
  <c r="Q49" i="1"/>
  <c r="T48" i="1"/>
  <c r="S48" i="1"/>
  <c r="R48" i="1"/>
  <c r="Q48" i="1"/>
  <c r="T47" i="1"/>
  <c r="S47" i="1"/>
  <c r="R47" i="1"/>
  <c r="Q47" i="1"/>
  <c r="V46" i="1"/>
  <c r="U46" i="1"/>
  <c r="T46" i="1"/>
  <c r="S46" i="1"/>
  <c r="R46" i="1"/>
  <c r="Q46" i="1"/>
  <c r="T45" i="1"/>
  <c r="S45" i="1"/>
  <c r="R45" i="1"/>
  <c r="Q45" i="1"/>
  <c r="T44" i="1"/>
  <c r="S44" i="1"/>
  <c r="R44" i="1"/>
  <c r="Q44" i="1"/>
  <c r="V43" i="1"/>
  <c r="U43" i="1"/>
  <c r="T43" i="1"/>
  <c r="S43" i="1"/>
  <c r="R43" i="1"/>
  <c r="Q43" i="1"/>
  <c r="T42" i="1"/>
  <c r="S42" i="1"/>
  <c r="R42" i="1"/>
  <c r="Q42" i="1"/>
  <c r="T41" i="1"/>
  <c r="S41" i="1"/>
  <c r="R41" i="1"/>
  <c r="Q41" i="1"/>
  <c r="T40" i="1"/>
  <c r="S40" i="1"/>
  <c r="R40" i="1"/>
  <c r="Q40" i="1"/>
  <c r="T39" i="1"/>
  <c r="S39" i="1"/>
  <c r="R39" i="1"/>
  <c r="Q39" i="1"/>
  <c r="V38" i="1"/>
  <c r="U38" i="1"/>
  <c r="T38" i="1"/>
  <c r="S38" i="1"/>
  <c r="R38" i="1"/>
  <c r="Q38" i="1"/>
  <c r="T37" i="1"/>
  <c r="S37" i="1"/>
  <c r="R37" i="1"/>
  <c r="Q37" i="1"/>
  <c r="T36" i="1"/>
  <c r="S36" i="1"/>
  <c r="R36" i="1"/>
  <c r="Q36" i="1"/>
  <c r="T35" i="1"/>
  <c r="S35" i="1"/>
  <c r="R35" i="1"/>
  <c r="Q35" i="1"/>
  <c r="V34" i="1"/>
  <c r="U34" i="1"/>
  <c r="T34" i="1"/>
  <c r="S34" i="1"/>
  <c r="R34" i="1"/>
  <c r="Q34" i="1"/>
  <c r="T33" i="1"/>
  <c r="S33" i="1"/>
  <c r="R33" i="1"/>
  <c r="Q33" i="1"/>
  <c r="T32" i="1"/>
  <c r="S32" i="1"/>
  <c r="R32" i="1"/>
  <c r="Q32" i="1"/>
  <c r="T31" i="1"/>
  <c r="S31" i="1"/>
  <c r="R31" i="1"/>
  <c r="Q31" i="1"/>
  <c r="V30" i="1"/>
  <c r="U30" i="1"/>
  <c r="T30" i="1"/>
  <c r="S30" i="1"/>
  <c r="R30" i="1"/>
  <c r="Q30" i="1"/>
  <c r="V29" i="1"/>
  <c r="U29" i="1"/>
  <c r="T29" i="1"/>
  <c r="S29" i="1"/>
  <c r="R29" i="1"/>
  <c r="Q29" i="1"/>
  <c r="T28" i="1"/>
  <c r="S28" i="1"/>
  <c r="R28" i="1"/>
  <c r="Q28" i="1"/>
  <c r="T27" i="1"/>
  <c r="S27" i="1"/>
  <c r="R27" i="1"/>
  <c r="Q27" i="1"/>
  <c r="V26" i="1"/>
  <c r="U26" i="1"/>
  <c r="T26" i="1"/>
  <c r="S26" i="1"/>
  <c r="R26" i="1"/>
  <c r="Q26" i="1"/>
  <c r="T25" i="1"/>
  <c r="S25" i="1"/>
  <c r="R25" i="1"/>
  <c r="Q25" i="1"/>
  <c r="V24" i="1"/>
  <c r="U24" i="1"/>
  <c r="T24" i="1"/>
  <c r="S24" i="1"/>
  <c r="R24" i="1"/>
  <c r="Q24" i="1"/>
  <c r="V23" i="1"/>
  <c r="U23" i="1"/>
  <c r="T23" i="1"/>
  <c r="S23" i="1"/>
  <c r="R23" i="1"/>
  <c r="Q23" i="1"/>
  <c r="T22" i="1"/>
  <c r="S22" i="1"/>
  <c r="R22" i="1"/>
  <c r="Q22" i="1"/>
  <c r="V21" i="1"/>
  <c r="U21" i="1"/>
  <c r="T21" i="1"/>
  <c r="S21" i="1"/>
  <c r="R21" i="1"/>
  <c r="Q21" i="1"/>
  <c r="T20" i="1"/>
  <c r="S20" i="1"/>
  <c r="R20" i="1"/>
  <c r="Q20" i="1"/>
  <c r="T19" i="1"/>
  <c r="S19" i="1"/>
  <c r="R19" i="1"/>
  <c r="Q19" i="1"/>
  <c r="T18" i="1"/>
  <c r="S18" i="1"/>
  <c r="R18" i="1"/>
  <c r="Q18" i="1"/>
  <c r="T17" i="1"/>
  <c r="S17" i="1"/>
  <c r="R17" i="1"/>
  <c r="Q17" i="1"/>
  <c r="V16" i="1"/>
  <c r="U16" i="1"/>
  <c r="T16" i="1"/>
  <c r="S16" i="1"/>
  <c r="R16" i="1"/>
  <c r="Q16" i="1"/>
  <c r="T15" i="1"/>
  <c r="S15" i="1"/>
  <c r="R15" i="1"/>
  <c r="Q15" i="1"/>
  <c r="V14" i="1"/>
  <c r="U14" i="1"/>
  <c r="T14" i="1"/>
  <c r="S14" i="1"/>
  <c r="R14" i="1"/>
  <c r="Q14" i="1"/>
  <c r="T13" i="1"/>
  <c r="S13" i="1"/>
  <c r="R13" i="1"/>
  <c r="Q13" i="1"/>
  <c r="V12" i="1"/>
  <c r="U12" i="1"/>
  <c r="T12" i="1"/>
  <c r="S12" i="1"/>
  <c r="R12" i="1"/>
  <c r="Q12" i="1"/>
  <c r="V11" i="1"/>
  <c r="U11" i="1"/>
  <c r="T11" i="1"/>
  <c r="S11" i="1"/>
  <c r="R11" i="1"/>
  <c r="Q11" i="1"/>
  <c r="T10" i="1"/>
  <c r="S10" i="1"/>
  <c r="R10" i="1"/>
  <c r="Q10" i="1"/>
  <c r="V9" i="1"/>
  <c r="U9" i="1"/>
  <c r="T9" i="1"/>
  <c r="S9" i="1"/>
  <c r="R9" i="1"/>
  <c r="Q9" i="1"/>
  <c r="V8" i="1"/>
  <c r="U8" i="1"/>
  <c r="T8" i="1"/>
  <c r="S8" i="1"/>
  <c r="R8" i="1"/>
  <c r="Q8" i="1"/>
  <c r="P155" i="1"/>
  <c r="V155" i="1" s="1"/>
  <c r="P154" i="1"/>
  <c r="V154" i="1" s="1"/>
  <c r="P153" i="1"/>
  <c r="V153" i="1" s="1"/>
  <c r="P152" i="1"/>
  <c r="V152" i="1" s="1"/>
  <c r="P149" i="1"/>
  <c r="V149" i="1" s="1"/>
  <c r="P146" i="1"/>
  <c r="V146" i="1" s="1"/>
  <c r="P143" i="1"/>
  <c r="V143" i="1" s="1"/>
  <c r="P142" i="1"/>
  <c r="P141" i="1"/>
  <c r="V141" i="1" s="1"/>
  <c r="P139" i="1"/>
  <c r="V139" i="1" s="1"/>
  <c r="P138" i="1"/>
  <c r="V138" i="1" s="1"/>
  <c r="P137" i="1"/>
  <c r="V137" i="1" s="1"/>
  <c r="P134" i="1"/>
  <c r="P133" i="1"/>
  <c r="V133" i="1" s="1"/>
  <c r="P132" i="1"/>
  <c r="V132" i="1" s="1"/>
  <c r="P131" i="1"/>
  <c r="V131" i="1" s="1"/>
  <c r="P130" i="1"/>
  <c r="V130" i="1" s="1"/>
  <c r="P129" i="1"/>
  <c r="V129" i="1" s="1"/>
  <c r="P127" i="1"/>
  <c r="V127" i="1" s="1"/>
  <c r="P126" i="1"/>
  <c r="P123" i="1"/>
  <c r="V123" i="1" s="1"/>
  <c r="P122" i="1"/>
  <c r="V122" i="1" s="1"/>
  <c r="P121" i="1"/>
  <c r="V121" i="1" s="1"/>
  <c r="P120" i="1"/>
  <c r="V120" i="1" s="1"/>
  <c r="P119" i="1"/>
  <c r="V119" i="1" s="1"/>
  <c r="P118" i="1"/>
  <c r="V118" i="1" s="1"/>
  <c r="P117" i="1"/>
  <c r="V117" i="1" s="1"/>
  <c r="P116" i="1"/>
  <c r="V116" i="1" s="1"/>
  <c r="P115" i="1"/>
  <c r="V115" i="1" s="1"/>
  <c r="P114" i="1"/>
  <c r="V114" i="1" s="1"/>
  <c r="P113" i="1"/>
  <c r="V113" i="1" s="1"/>
  <c r="P111" i="1"/>
  <c r="V111" i="1" s="1"/>
  <c r="P110" i="1"/>
  <c r="P109" i="1"/>
  <c r="V109" i="1" s="1"/>
  <c r="P106" i="1"/>
  <c r="V106" i="1" s="1"/>
  <c r="P103" i="1"/>
  <c r="V103" i="1" s="1"/>
  <c r="P101" i="1"/>
  <c r="V101" i="1" s="1"/>
  <c r="P99" i="1"/>
  <c r="V99" i="1" s="1"/>
  <c r="P96" i="1"/>
  <c r="V96" i="1" s="1"/>
  <c r="P95" i="1"/>
  <c r="V95" i="1" s="1"/>
  <c r="P92" i="1"/>
  <c r="V92" i="1" s="1"/>
  <c r="P90" i="1"/>
  <c r="V90" i="1" s="1"/>
  <c r="P87" i="1"/>
  <c r="V87" i="1" s="1"/>
  <c r="P86" i="1"/>
  <c r="P84" i="1"/>
  <c r="V84" i="1" s="1"/>
  <c r="P83" i="1"/>
  <c r="V83" i="1" s="1"/>
  <c r="P82" i="1"/>
  <c r="V82" i="1" s="1"/>
  <c r="P81" i="1"/>
  <c r="V81" i="1" s="1"/>
  <c r="P79" i="1"/>
  <c r="V79" i="1" s="1"/>
  <c r="P78" i="1"/>
  <c r="P75" i="1"/>
  <c r="V75" i="1" s="1"/>
  <c r="P74" i="1"/>
  <c r="V74" i="1" s="1"/>
  <c r="P73" i="1"/>
  <c r="V73" i="1" s="1"/>
  <c r="P72" i="1"/>
  <c r="V72" i="1" s="1"/>
  <c r="P69" i="1"/>
  <c r="V69" i="1" s="1"/>
  <c r="P67" i="1"/>
  <c r="V67" i="1" s="1"/>
  <c r="P66" i="1"/>
  <c r="V66" i="1" s="1"/>
  <c r="P65" i="1"/>
  <c r="V65" i="1" s="1"/>
  <c r="P64" i="1"/>
  <c r="V64" i="1" s="1"/>
  <c r="P62" i="1"/>
  <c r="P61" i="1"/>
  <c r="V61" i="1" s="1"/>
  <c r="P60" i="1"/>
  <c r="V60" i="1" s="1"/>
  <c r="P59" i="1"/>
  <c r="V59" i="1" s="1"/>
  <c r="P58" i="1"/>
  <c r="V58" i="1" s="1"/>
  <c r="P57" i="1"/>
  <c r="V57" i="1" s="1"/>
  <c r="P55" i="1"/>
  <c r="V55" i="1" s="1"/>
  <c r="P54" i="1"/>
  <c r="P52" i="1"/>
  <c r="V52" i="1" s="1"/>
  <c r="P49" i="1"/>
  <c r="V49" i="1" s="1"/>
  <c r="P48" i="1"/>
  <c r="V48" i="1" s="1"/>
  <c r="P47" i="1"/>
  <c r="V47" i="1" s="1"/>
  <c r="P46" i="1"/>
  <c r="P45" i="1"/>
  <c r="V45" i="1" s="1"/>
  <c r="P44" i="1"/>
  <c r="V44" i="1" s="1"/>
  <c r="P42" i="1"/>
  <c r="V42" i="1" s="1"/>
  <c r="P41" i="1"/>
  <c r="V41" i="1" s="1"/>
  <c r="P40" i="1"/>
  <c r="V40" i="1" s="1"/>
  <c r="P39" i="1"/>
  <c r="V39" i="1" s="1"/>
  <c r="P38" i="1"/>
  <c r="P37" i="1"/>
  <c r="V37" i="1" s="1"/>
  <c r="P36" i="1"/>
  <c r="V36" i="1" s="1"/>
  <c r="P35" i="1"/>
  <c r="V35" i="1" s="1"/>
  <c r="P33" i="1"/>
  <c r="V33" i="1" s="1"/>
  <c r="P32" i="1"/>
  <c r="V32" i="1" s="1"/>
  <c r="P31" i="1"/>
  <c r="V31" i="1" s="1"/>
  <c r="P30" i="1"/>
  <c r="P28" i="1"/>
  <c r="V28" i="1" s="1"/>
  <c r="P27" i="1"/>
  <c r="V27" i="1" s="1"/>
  <c r="P25" i="1"/>
  <c r="V25" i="1" s="1"/>
  <c r="P22" i="1"/>
  <c r="U22" i="1" s="1"/>
  <c r="P20" i="1"/>
  <c r="V20" i="1" s="1"/>
  <c r="P19" i="1"/>
  <c r="V19" i="1" s="1"/>
  <c r="P18" i="1"/>
  <c r="V18" i="1" s="1"/>
  <c r="P17" i="1"/>
  <c r="V17" i="1" s="1"/>
  <c r="P15" i="1"/>
  <c r="V15" i="1" s="1"/>
  <c r="P13" i="1"/>
  <c r="V13" i="1" s="1"/>
  <c r="P10" i="1"/>
  <c r="V10" i="1" s="1"/>
  <c r="G157" i="1"/>
  <c r="U17" i="1" l="1"/>
  <c r="U25" i="1"/>
  <c r="U33" i="1"/>
  <c r="U41" i="1"/>
  <c r="U49" i="1"/>
  <c r="U57" i="1"/>
  <c r="U65" i="1"/>
  <c r="U73" i="1"/>
  <c r="U81" i="1"/>
  <c r="U113" i="1"/>
  <c r="U121" i="1"/>
  <c r="U129" i="1"/>
  <c r="U137" i="1"/>
  <c r="U153" i="1"/>
  <c r="U20" i="1"/>
  <c r="U28" i="1"/>
  <c r="U36" i="1"/>
  <c r="U44" i="1"/>
  <c r="U52" i="1"/>
  <c r="U60" i="1"/>
  <c r="U84" i="1"/>
  <c r="U92" i="1"/>
  <c r="U116" i="1"/>
  <c r="U132" i="1"/>
  <c r="U15" i="1"/>
  <c r="U31" i="1"/>
  <c r="U39" i="1"/>
  <c r="U47" i="1"/>
  <c r="U55" i="1"/>
  <c r="U79" i="1"/>
  <c r="U87" i="1"/>
  <c r="U95" i="1"/>
  <c r="U103" i="1"/>
  <c r="U111" i="1"/>
  <c r="U119" i="1"/>
  <c r="U127" i="1"/>
  <c r="U143" i="1"/>
  <c r="V22" i="1"/>
  <c r="U18" i="1"/>
  <c r="U42" i="1"/>
  <c r="U58" i="1"/>
  <c r="U66" i="1"/>
  <c r="U74" i="1"/>
  <c r="U82" i="1"/>
  <c r="U90" i="1"/>
  <c r="U106" i="1"/>
  <c r="U114" i="1"/>
  <c r="U122" i="1"/>
  <c r="U130" i="1"/>
  <c r="U138" i="1"/>
  <c r="U146" i="1"/>
  <c r="U154" i="1"/>
  <c r="U118" i="1"/>
  <c r="U13" i="1"/>
  <c r="U37" i="1"/>
  <c r="U45" i="1"/>
  <c r="U61" i="1"/>
  <c r="U69" i="1"/>
  <c r="U101" i="1"/>
  <c r="U109" i="1"/>
  <c r="U117" i="1"/>
  <c r="U133" i="1"/>
  <c r="U141" i="1"/>
  <c r="U149" i="1"/>
  <c r="U32" i="1"/>
  <c r="U40" i="1"/>
  <c r="U48" i="1"/>
  <c r="U64" i="1"/>
  <c r="U72" i="1"/>
  <c r="U96" i="1"/>
  <c r="U120" i="1"/>
  <c r="U152" i="1"/>
  <c r="U19" i="1"/>
  <c r="U27" i="1"/>
  <c r="U35" i="1"/>
  <c r="U59" i="1"/>
  <c r="U67" i="1"/>
  <c r="U75" i="1"/>
  <c r="U83" i="1"/>
  <c r="U99" i="1"/>
  <c r="U115" i="1"/>
  <c r="U123" i="1"/>
  <c r="U131" i="1"/>
  <c r="U139" i="1"/>
  <c r="U155" i="1"/>
  <c r="U10" i="1"/>
  <c r="O157" i="1"/>
  <c r="O159" i="1" s="1"/>
</calcChain>
</file>

<file path=xl/sharedStrings.xml><?xml version="1.0" encoding="utf-8"?>
<sst xmlns="http://schemas.openxmlformats.org/spreadsheetml/2006/main" count="1227" uniqueCount="426">
  <si>
    <t>B.D.I.</t>
  </si>
  <si>
    <r>
      <rPr>
        <sz val="11"/>
        <rFont val="Arial"/>
        <family val="2"/>
      </rPr>
      <t>▼</t>
    </r>
    <r>
      <rPr>
        <sz val="11"/>
        <rFont val="Arial"/>
        <family val="1"/>
      </rPr>
      <t xml:space="preserve"> Preencher com o valor do B.D.I.</t>
    </r>
  </si>
  <si>
    <r>
      <rPr>
        <sz val="11"/>
        <rFont val="Arial"/>
        <family val="2"/>
      </rPr>
      <t>▼</t>
    </r>
    <r>
      <rPr>
        <sz val="9.9"/>
        <rFont val="Arial"/>
        <family val="1"/>
      </rPr>
      <t xml:space="preserve"> </t>
    </r>
    <r>
      <rPr>
        <sz val="11"/>
        <rFont val="Arial"/>
        <family val="1"/>
      </rPr>
      <t>Preencher com os valores unitários</t>
    </r>
  </si>
  <si>
    <t xml:space="preserve">Padrão - 23,71%
</t>
  </si>
  <si>
    <t xml:space="preserve">Dif. 1 - 16,32%
</t>
  </si>
  <si>
    <t xml:space="preserve">Dif. 2 - 20,93%
</t>
  </si>
  <si>
    <r>
      <t xml:space="preserve">▼ </t>
    </r>
    <r>
      <rPr>
        <sz val="11"/>
        <rFont val="Arial"/>
        <family val="1"/>
      </rPr>
      <t xml:space="preserve"> Área de impressão para fins de formalização da proposta  </t>
    </r>
    <r>
      <rPr>
        <sz val="11"/>
        <rFont val="Arial"/>
        <family val="2"/>
      </rPr>
      <t>▼</t>
    </r>
  </si>
  <si>
    <t>MODELO DE PROPOSTA DE PREÇO</t>
  </si>
  <si>
    <t>Obra</t>
  </si>
  <si>
    <t>Bancos</t>
  </si>
  <si>
    <t>B.D.I. DIFE. 1</t>
  </si>
  <si>
    <t>B.D.I. DIFE. 2</t>
  </si>
  <si>
    <t>FORNECIMENTO DE CABINE DE MEDIÇÃO E PROTEÇÃO (POSTO 4) BLINDADA USO EXTERNO, ADEQUAÇÕES CIVIS E FORNECIMENTO DE EQUIPAMENTOS ELÉTRICOS PARA A SUBESTAÇÃO EXISTENTE</t>
  </si>
  <si>
    <t xml:space="preserve">SINAPI - 09/2023 - Minas Gerais
SBC - 11/2023 - Minas Gerais
ORSE - 09/2023 - Sergipe
SETOP - 08/2023 - Minas Gerais
SUDECAP - 07/2023 - Minas Gerais
</t>
  </si>
  <si>
    <t>Objeto FORNECIMENTO DE CABINE DE MEDIÇÃO E PROTEÇÃO (POSTO 4) BLINDADA USO EXTERNO, ADEQUAÇÕES CIVIS E FORNECIMENTO DE EQUIPAMENTOS ELÉTRICOS PARA A SUBESTAÇÃO EXISTENTE</t>
  </si>
  <si>
    <t>XX,XX%</t>
  </si>
  <si>
    <t>Orçamento Sintético</t>
  </si>
  <si>
    <t>Requisitos de conferência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</si>
  <si>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</si>
  <si>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</si>
  <si>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</si>
  <si>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</si>
  <si>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</si>
  <si>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</si>
  <si>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</si>
  <si>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</si>
  <si>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% propostas x referência (MAIOR 75%)</t>
  </si>
  <si>
    <t xml:space="preserve"> 1 </t>
  </si>
  <si>
    <t>ADMINISTRAÇÃO LOCAL</t>
  </si>
  <si>
    <t xml:space="preserve"> 1.1 </t>
  </si>
  <si>
    <t>ADMINISTRAÇÃO LOCAL PARA SUBESTAÇÃO - VENDA NOVA</t>
  </si>
  <si>
    <t xml:space="preserve"> 1.1.1 </t>
  </si>
  <si>
    <t xml:space="preserve"> SESC-ADM-012 </t>
  </si>
  <si>
    <t>Próprio</t>
  </si>
  <si>
    <t>ADMINISTRAÇÃO LOCAL - SUBESTAÇÃO - VENDA NOVA</t>
  </si>
  <si>
    <t>UN</t>
  </si>
  <si>
    <t xml:space="preserve"> 2 </t>
  </si>
  <si>
    <t>INSTALAÇÕES PROVISÓRIAS E CANTEIRO DE OBRAS</t>
  </si>
  <si>
    <t xml:space="preserve"> 2.1 </t>
  </si>
  <si>
    <t>PLACA DE IDENTIFICAÇÃO DE OBRA</t>
  </si>
  <si>
    <t xml:space="preserve"> 2.1.1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</si>
  <si>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</si>
  <si>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</si>
  <si>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</si>
  <si>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</si>
  <si>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2.2 </t>
  </si>
  <si>
    <t>TAPUME</t>
  </si>
  <si>
    <t xml:space="preserve"> 2.2.1 </t>
  </si>
  <si>
    <t xml:space="preserve"> SESC-CAN-043 </t>
  </si>
  <si>
    <t>TAPUME DE VEDACAO OU PROTECAO EXECUTADO COM TELHAS TRAPEZOID AIS DE ACO GALVANIZADO,ESPESSURA DE 0,5MM,ESTAS COM 4 VEZES DE UTILIZACAO,INCLUSIVE ENGRADAMENTO DE MADEIRA,UTILIZADO 2 VEZES,EXCLUSIVE PINTURA</t>
  </si>
  <si>
    <t xml:space="preserve"> 2.3 </t>
  </si>
  <si>
    <t>CANTEIRO DE OBRA</t>
  </si>
  <si>
    <t xml:space="preserve"> 2.3.1 </t>
  </si>
  <si>
    <t xml:space="preserve"> SESC-CAN-055 </t>
  </si>
  <si>
    <t>CONJUNTO DE MESA DE MADEIRA EM TÁBUA, MEDINDO ( 130X60X80)CM, PARA REFEITÓRIO DE OBRA (FABRICAÇÃO) COM 2 BANCOS</t>
  </si>
  <si>
    <t>un</t>
  </si>
  <si>
    <t xml:space="preserve"> 2.3.2 </t>
  </si>
  <si>
    <t xml:space="preserve"> SESC-CAN-068 </t>
  </si>
  <si>
    <t>EQUIPAMENTOS DE REFEITÓRIO</t>
  </si>
  <si>
    <t xml:space="preserve"> 2.3.3 </t>
  </si>
  <si>
    <t xml:space="preserve"> 055863 </t>
  </si>
  <si>
    <t>SBC</t>
  </si>
  <si>
    <t>EXTINTOR PO QUIMICO SECO 6kg ABC NBR 15808:2017</t>
  </si>
  <si>
    <t xml:space="preserve"> 2.3.4 </t>
  </si>
  <si>
    <t xml:space="preserve"> SESC-ADM-016 </t>
  </si>
  <si>
    <t>FORNECIMENTO DE KIT PRIMEIROS SOCORROS COMPLETO PARA OBRAS - ATÉ 10 FUNCIONÁRIOS</t>
  </si>
  <si>
    <t xml:space="preserve"> 2.4 </t>
  </si>
  <si>
    <t>MOBILIZAÇÃO E DESMOBILIZAÇÃO</t>
  </si>
  <si>
    <t xml:space="preserve"> 2.4.1 </t>
  </si>
  <si>
    <t xml:space="preserve"> SESC-MOB-005 </t>
  </si>
  <si>
    <t>MOBILIZAÇÃO E DESMOBILIZAÇÃO DE OBRA EM CENTRO URBANO OU REGIÃO LIMÍTROFE COM VALOR ATÉ O VALOR DE 1.000.000,00</t>
  </si>
  <si>
    <t>%</t>
  </si>
  <si>
    <t xml:space="preserve"> 3 </t>
  </si>
  <si>
    <t>SERVIÇOS PRELIMINARES / INFRAESTRUTURA</t>
  </si>
  <si>
    <t xml:space="preserve"> 3.1 </t>
  </si>
  <si>
    <t>LOCAÇÃO DE OBRA</t>
  </si>
  <si>
    <t xml:space="preserve"> 3.1.1 </t>
  </si>
  <si>
    <t xml:space="preserve"> 99059 </t>
  </si>
  <si>
    <t>LOCACAO CONVENCIONAL DE OBRA, UTILIZANDO GABARITO DE TÁBUAS CORRIDAS PONTALETADAS A CADA 2,00M -  2 UTILIZAÇÕES. AF_10/2018</t>
  </si>
  <si>
    <t>M</t>
  </si>
  <si>
    <t xml:space="preserve"> 3.2 </t>
  </si>
  <si>
    <t>DEMOLIÇÕES E REMOÇÕES</t>
  </si>
  <si>
    <t xml:space="preserve"> 3.2.1 </t>
  </si>
  <si>
    <t xml:space="preserve"> SESC-SPR-012 </t>
  </si>
  <si>
    <t>DEMOLIÇÃO DE PISO DE CONCRETO, DE FORMA MECANIZADA COM MARTELETE, SEM REAPROVEITAMENTO.</t>
  </si>
  <si>
    <t>m³</t>
  </si>
  <si>
    <t xml:space="preserve"> 3.2.2 </t>
  </si>
  <si>
    <t xml:space="preserve"> 97622 </t>
  </si>
  <si>
    <t>DEMOLIÇÃO DE ALVENARIA DE BLOCO FURADO, DE FORMA MANUAL, SEM REAPROVEITAMENTO. AF_12/2017</t>
  </si>
  <si>
    <t xml:space="preserve"> 3.3 </t>
  </si>
  <si>
    <t>LIMPEZA DO TERRENO</t>
  </si>
  <si>
    <t xml:space="preserve"> 3.3.1 </t>
  </si>
  <si>
    <t xml:space="preserve"> 98524 </t>
  </si>
  <si>
    <t>LIMPEZA MANUAL DE VEGETAÇÃO EM TERRENO COM ENXADA.AF_05/2018</t>
  </si>
  <si>
    <t xml:space="preserve"> 3.3.2 </t>
  </si>
  <si>
    <t xml:space="preserve"> SESC-SPR-069 </t>
  </si>
  <si>
    <t>ESCAVACAO MANUAL TERRENO 1a CATEGORIA</t>
  </si>
  <si>
    <t xml:space="preserve"> 3.3.3 </t>
  </si>
  <si>
    <t xml:space="preserve"> SESC-DEM-001 </t>
  </si>
  <si>
    <t>REMOÇÃO DE POSTE METÁLICO DE FORMA MANUAL SEM REAPROVEITAMENTO</t>
  </si>
  <si>
    <t xml:space="preserve"> 3.3.4 </t>
  </si>
  <si>
    <t xml:space="preserve"> 97083 </t>
  </si>
  <si>
    <t>COMPACTAÇÃO MECÂNICA DE SOLO PARA EXECUÇÃO DE RADIER, PISO DE CONCRETO OU LAJE SOBRE SOLO, COM COMPACTADOR DE SOLOS A PERCUSSÃO. AF_09/2021</t>
  </si>
  <si>
    <t xml:space="preserve"> 3.4 </t>
  </si>
  <si>
    <t>INFRAESTRUTURA PARA INSTALAÇÕES ELÉTRICAS</t>
  </si>
  <si>
    <t xml:space="preserve"> 3.4.1 </t>
  </si>
  <si>
    <t xml:space="preserve"> SESC-ELE-605 </t>
  </si>
  <si>
    <t>TIPO ZC PASSEIO COM TAMPA ARTICULADA 90X90X82 CM</t>
  </si>
  <si>
    <t xml:space="preserve"> 3.4.2 </t>
  </si>
  <si>
    <t xml:space="preserve"> 90445 </t>
  </si>
  <si>
    <t>RASGO EM CONTRAPISO PARA RAMAIS/ DISTRIBUIÇÃO COM DIÂMETROS MAIORES QUE 40 MM E MENORES OU IGUAIS A 75 MM. AF_05/2015</t>
  </si>
  <si>
    <t xml:space="preserve"> 3.4.3 </t>
  </si>
  <si>
    <t xml:space="preserve"> 93358 </t>
  </si>
  <si>
    <t>ESCAVAÇÃO MANUAL DE VALA COM PROFUNDIDADE MENOR OU IGUAL A 1,30 M. AF_02/2021</t>
  </si>
  <si>
    <t xml:space="preserve"> 3.4.4 </t>
  </si>
  <si>
    <t xml:space="preserve"> SESC-ELE-210 </t>
  </si>
  <si>
    <t>ENVELOPAMENTO DE ELETRODUTO ENTERRADO, COM CONCRETO</t>
  </si>
  <si>
    <t xml:space="preserve"> 3.4.5 </t>
  </si>
  <si>
    <t xml:space="preserve"> 98111 </t>
  </si>
  <si>
    <t>CAIXA DE INSPEÇÃO PARA ATERRAMENTO, CIRCULAR, EM POLIETILENO, DIÂMETRO INTERNO = 0,3 M. AF_12/2020</t>
  </si>
  <si>
    <t xml:space="preserve"> 3.4.6 </t>
  </si>
  <si>
    <t xml:space="preserve"> SESC-ELE-596 </t>
  </si>
  <si>
    <t>FORNECIMENTO E INSTALAÇÃO DE FITA SUBTERRÂNEA PARA SINALIZAÇÃO DE REDES OU TUBULAÇÕES</t>
  </si>
  <si>
    <t>m</t>
  </si>
  <si>
    <t xml:space="preserve"> 3.4.7 </t>
  </si>
  <si>
    <t xml:space="preserve"> 93382 </t>
  </si>
  <si>
    <t>REATERRO MANUAL DE VALAS COM COMPACTAÇÃO MECANIZADA. AF_04/2016</t>
  </si>
  <si>
    <t xml:space="preserve"> 3.4.8 </t>
  </si>
  <si>
    <t xml:space="preserve"> 90469 </t>
  </si>
  <si>
    <t>CHUMBAMENTO LINEAR EM CONTRAPISO PARA RAMAIS/DISTRIBUIÇÃO COM DIÂMETROS MAIORES QUE 40 MM E MENORES OU IGUAIS A 75 MM. AF_05/2015</t>
  </si>
  <si>
    <t xml:space="preserve"> 3.5 </t>
  </si>
  <si>
    <t>INFRAESTRUTURA PARA INSTALAÇÕES HIDROSSANITÁRIAS</t>
  </si>
  <si>
    <t xml:space="preserve"> 3.5.1 </t>
  </si>
  <si>
    <t xml:space="preserve"> 3.5.2 </t>
  </si>
  <si>
    <t xml:space="preserve"> 3.5.3 </t>
  </si>
  <si>
    <t xml:space="preserve"> 020169 </t>
  </si>
  <si>
    <t>CAMADA DE NIVELAMENTO DE BASE COM AREIA GROSSA LAVADA</t>
  </si>
  <si>
    <t xml:space="preserve"> 3.5.4 </t>
  </si>
  <si>
    <t xml:space="preserve"> SESC-HID-047 </t>
  </si>
  <si>
    <t>ENVELOPAMENTO DE TUBULAÇÃO ENTERRADA, COM AREIA</t>
  </si>
  <si>
    <t xml:space="preserve"> 3.5.5 </t>
  </si>
  <si>
    <t xml:space="preserve"> 3.5.6 </t>
  </si>
  <si>
    <t xml:space="preserve"> 4 </t>
  </si>
  <si>
    <t>FUNDAÇÕES</t>
  </si>
  <si>
    <t xml:space="preserve"> 4.1 </t>
  </si>
  <si>
    <t>FUNDAÇÃO RASA - ESCAVAÇÃO</t>
  </si>
  <si>
    <t xml:space="preserve"> 4.1.1 </t>
  </si>
  <si>
    <t xml:space="preserve"> 96522 </t>
  </si>
  <si>
    <t>ESCAVAÇÃO MANUAL PARA BLOCO DE COROAMENTO OU SAPATA (SEM ESCAVAÇÃO PARA COLOCAÇÃO DE FÔRMAS). AF_06/2017</t>
  </si>
  <si>
    <t xml:space="preserve"> 4.2 </t>
  </si>
  <si>
    <t>FUNDAÇÕES RASA - FORMAS</t>
  </si>
  <si>
    <t xml:space="preserve"> 4.2.1 </t>
  </si>
  <si>
    <t xml:space="preserve"> 96534 </t>
  </si>
  <si>
    <t>FABRICAÇÃO, MONTAGEM E DESMONTAGEM DE FÔRMA PARA BLOCO DE COROAMENTO, EM MADEIRA SERRADA, E=25 MM, 4 UTILIZAÇÕES. AF_06/2017</t>
  </si>
  <si>
    <t xml:space="preserve"> 4.2.2 </t>
  </si>
  <si>
    <t xml:space="preserve"> 92482 </t>
  </si>
  <si>
    <t>MONTAGEM E DESMONTAGEM DE FÔRMA DE LAJE MACIÇA, PÉ-DIREITO SIMPLES, EM MADEIRA SERRADA, 1 UTILIZAÇÃO. AF_09/2020</t>
  </si>
  <si>
    <t xml:space="preserve"> 4.3 </t>
  </si>
  <si>
    <t>FUNDAÇÃO RASA - ARMAÇÃO</t>
  </si>
  <si>
    <t xml:space="preserve"> 4.3.1 </t>
  </si>
  <si>
    <t xml:space="preserve"> 96543 </t>
  </si>
  <si>
    <t>ARMAÇÃO DE BLOCO, VIGA BALDRAME E SAPATA UTILIZANDO AÇO CA-60 DE 5 MM - MONTAGEM. AF_06/2017</t>
  </si>
  <si>
    <t>KG</t>
  </si>
  <si>
    <t xml:space="preserve"> 4.3.2 </t>
  </si>
  <si>
    <t xml:space="preserve"> 92768 </t>
  </si>
  <si>
    <t>ARMAÇÃO DE LAJE DE ESTRUTURA CONVENCIONAL DE CONCRETO ARMADO UTILIZANDO AÇO CA-60 DE 5,0 MM - MONTAGEM. AF_06/2022</t>
  </si>
  <si>
    <t xml:space="preserve"> 4.3.3 </t>
  </si>
  <si>
    <t xml:space="preserve"> 92769 </t>
  </si>
  <si>
    <t>ARMAÇÃO DE LAJE DE ESTRUTURA CONVENCIONAL DE CONCRETO ARMADO UTILIZANDO AÇO CA-50 DE 6,3 MM - MONTAGEM. AF_06/2022</t>
  </si>
  <si>
    <t xml:space="preserve"> 4.3.4 </t>
  </si>
  <si>
    <t xml:space="preserve"> 96546 </t>
  </si>
  <si>
    <t>ARMAÇÃO DE BLOCO, VIGA BALDRAME OU SAPATA UTILIZANDO AÇO CA-50 DE 10 MM - MONTAGEM. AF_06/2017</t>
  </si>
  <si>
    <t xml:space="preserve"> 4.3.5 </t>
  </si>
  <si>
    <t xml:space="preserve"> 96547 </t>
  </si>
  <si>
    <t>ARMAÇÃO DE BLOCO, VIGA BALDRAME OU SAPATA UTILIZANDO AÇO CA-50 DE 12,5 MM - MONTAGEM. AF_06/2017</t>
  </si>
  <si>
    <t xml:space="preserve"> 4.3.6 </t>
  </si>
  <si>
    <t xml:space="preserve"> 96548 </t>
  </si>
  <si>
    <t>ARMAÇÃO DE BLOCO, VIGA BALDRAME OU SAPATA UTILIZANDO AÇO CA-50 DE 16 MM - MONTAGEM. AF_06/2017</t>
  </si>
  <si>
    <t xml:space="preserve"> 4.4 </t>
  </si>
  <si>
    <t>FUNDAÇÃO RASA - CONCRETO</t>
  </si>
  <si>
    <t xml:space="preserve"> 4.4.1 </t>
  </si>
  <si>
    <t xml:space="preserve"> 96616 </t>
  </si>
  <si>
    <t>LASTRO DE CONCRETO MAGRO, APLICADO EM BLOCOS DE COROAMENTO OU SAPATAS. AF_08/2017</t>
  </si>
  <si>
    <t xml:space="preserve"> 4.4.2 </t>
  </si>
  <si>
    <t xml:space="preserve"> 95241 </t>
  </si>
  <si>
    <t>LASTRO DE CONCRETO MAGRO, APLICADO EM PISOS, LAJES SOBRE SOLO OU RADIERS, ESPESSURA DE 5 CM. AF_07/2016</t>
  </si>
  <si>
    <t xml:space="preserve"> 4.4.3 </t>
  </si>
  <si>
    <t xml:space="preserve"> SESC-FUN-028 </t>
  </si>
  <si>
    <t>CONCRETAGEM DE SAPATAS, FCK 25 MPA, COM USO DE BOMBA  LANÇAMENTO, ADENSAMENTO E ACABAMENTO. AF_11/2016</t>
  </si>
  <si>
    <t>M³</t>
  </si>
  <si>
    <t xml:space="preserve"> 4.4.4 </t>
  </si>
  <si>
    <t xml:space="preserve"> 103682 </t>
  </si>
  <si>
    <t>CONCRETAGEM DE VIGAS E LAJES, FCK=25 MPA, PARA QUALQUER TIPO DE LAJE COM BALDES EM EDIFICAÇÃO TÉRREA - LANÇAMENTO, ADENSAMENTO E ACABAMENTO. AF_02/2022</t>
  </si>
  <si>
    <t xml:space="preserve"> 4.5 </t>
  </si>
  <si>
    <t>FUNDAÇÃO RASA - REATERRO</t>
  </si>
  <si>
    <t xml:space="preserve"> 4.5.1 </t>
  </si>
  <si>
    <t xml:space="preserve"> 5 </t>
  </si>
  <si>
    <t>DRENAGEM</t>
  </si>
  <si>
    <t xml:space="preserve"> 5.1 </t>
  </si>
  <si>
    <t>DRENAGEM PLUVIAL - TUBULAÇÃO PARA DRENAGEM / CANALETAS / GRELHAS</t>
  </si>
  <si>
    <t xml:space="preserve"> 5.1.1 </t>
  </si>
  <si>
    <t xml:space="preserve"> 91789 </t>
  </si>
  <si>
    <t>(COMPOSIÇÃO REPRESENTATIVA) DO SERVIÇO DE INSTALAÇÃO DE TUBOS DE PVC, SÉRIE R, ÁGUA PLUVIAL, DN 75 MM (INSTALADO EM RAMAL DE ENCAMINHAMENTO, OU CONDUTORES VERTICAIS), INCLUSIVE CONEXÕES, CORTE E FIXAÇÕES, PARA PRÉDIOS. AF_10/2015</t>
  </si>
  <si>
    <t xml:space="preserve"> 5.1.2 </t>
  </si>
  <si>
    <t xml:space="preserve"> 91790 </t>
  </si>
  <si>
    <t>(COMPOSIÇÃO REPRESENTATIVA) DO SERVIÇO DE INSTALAÇÃO DE TUBOS DE PVC, SÉRIE R, ÁGUA PLUVIAL, DN 100 MM (INSTALADO EM RAMAL DE ENCAMINHAMENTO, OU CONDUTORES VERTICAIS), INCLUSIVE CONEXÕES, CORTES E FIXAÇÕES, PARA PRÉDIOS. AF_10/2015</t>
  </si>
  <si>
    <t xml:space="preserve"> 5.1.3 </t>
  </si>
  <si>
    <t xml:space="preserve"> 103001 </t>
  </si>
  <si>
    <t>GRELHA DE FERRO FUNDIDO SIMPLES COM REQUADRO, 150 X 1000 MM, ASSENTADA COM ARGAMASSA 1 : 3 CIMENTO: AREIA - FORNECIMENTO E INSTALAÇÃO. AF_08/2021</t>
  </si>
  <si>
    <t xml:space="preserve"> 5.1.4 </t>
  </si>
  <si>
    <t xml:space="preserve"> 102989 </t>
  </si>
  <si>
    <t>CANALETA MEIA CANA PRÉ-MOLDADA DE CONCRETO (D = 20 CM) - FORNECIMENTO E INSTALAÇÃO. AF_08/2021</t>
  </si>
  <si>
    <t xml:space="preserve"> 6 </t>
  </si>
  <si>
    <t>ESTRUTURAS EM CONCRETO ARMADO</t>
  </si>
  <si>
    <t xml:space="preserve"> 6.1 </t>
  </si>
  <si>
    <t>ESTRUTURAS - FORMA</t>
  </si>
  <si>
    <t xml:space="preserve"> 6.1.1 </t>
  </si>
  <si>
    <t xml:space="preserve"> 92411 </t>
  </si>
  <si>
    <t>MONTAGEM E DESMONTAGEM DE FÔRMA DE PILARES RETANGULARES E ESTRUTURAS SIMILARES, PÉ-DIREITO SIMPLES, EM MADEIRA SERRADA, 2 UTILIZAÇÕES. AF_09/2020</t>
  </si>
  <si>
    <t xml:space="preserve"> 6.1.2 </t>
  </si>
  <si>
    <t xml:space="preserve"> 92446 </t>
  </si>
  <si>
    <t>MONTAGEM E DESMONTAGEM DE FÔRMA DE VIGA, ESCORAMENTO COM PONTALETE DE MADEIRA, PÉ-DIREITO SIMPLES, EM MADEIRA SERRADA, 1 UTILIZAÇÃO. AF_09/2020</t>
  </si>
  <si>
    <t xml:space="preserve"> 6.2 </t>
  </si>
  <si>
    <t>ESTRUTURAS - ARMAÇÃO</t>
  </si>
  <si>
    <t xml:space="preserve"> 6.2.1 </t>
  </si>
  <si>
    <t xml:space="preserve"> 92759 </t>
  </si>
  <si>
    <t>ARMAÇÃO DE PILAR OU VIGA DE ESTRUTURA CONVENCIONAL DE CONCRETO ARMADO UTILIZANDO AÇO CA-60 DE 5,0 MM - MONTAGEM. AF_06/2022</t>
  </si>
  <si>
    <t xml:space="preserve"> 6.2.2 </t>
  </si>
  <si>
    <t xml:space="preserve"> 92760 </t>
  </si>
  <si>
    <t>ARMAÇÃO DE PILAR OU VIGA DE ESTRUTURA CONVENCIONAL DE CONCRETO ARMADO UTILIZANDO AÇO CA-50 DE 6,3 MM - MONTAGEM. AF_06/2022</t>
  </si>
  <si>
    <t xml:space="preserve"> 6.2.3 </t>
  </si>
  <si>
    <t xml:space="preserve"> 92762 </t>
  </si>
  <si>
    <t>ARMAÇÃO DE PILAR OU VIGA DE ESTRUTURA CONVENCIONAL DE CONCRETO ARMADO UTILIZANDO AÇO CA-50 DE 10,0 MM - MONTAGEM. AF_06/2022</t>
  </si>
  <si>
    <t xml:space="preserve"> 6.2.4 </t>
  </si>
  <si>
    <t xml:space="preserve"> 92764 </t>
  </si>
  <si>
    <t>ARMAÇÃO DE PILAR OU VIGA DE ESTRUTURA CONVENCIONAL DE CONCRETO ARMADO UTILIZANDO AÇO CA-50 DE 16,0 MM - MONTAGEM. AF_06/2022</t>
  </si>
  <si>
    <t xml:space="preserve"> 6.3 </t>
  </si>
  <si>
    <t>ESTRUTURA - CONCRETO</t>
  </si>
  <si>
    <t xml:space="preserve"> 6.3.1 </t>
  </si>
  <si>
    <t xml:space="preserve"> 6.3.2 </t>
  </si>
  <si>
    <t xml:space="preserve"> 103669 </t>
  </si>
  <si>
    <t>CONCRETAGEM DE PILARES, FCK = 25 MPA,  COM USO DE BALDES - LANÇAMENTO, ADENSAMENTO E ACABAMENTO. AF_02/2022</t>
  </si>
  <si>
    <t xml:space="preserve"> 7 </t>
  </si>
  <si>
    <t>ALVENARIAS E VEDAÇÕES</t>
  </si>
  <si>
    <t xml:space="preserve"> 7.1 </t>
  </si>
  <si>
    <t>ALVENARIA DE VEDAÇÃO - 9CM</t>
  </si>
  <si>
    <t xml:space="preserve"> 7.1.1 </t>
  </si>
  <si>
    <t xml:space="preserve"> 103336 </t>
  </si>
  <si>
    <t>ALVENARIA DE VEDAÇÃO DE BLOCOS  VAZADOS DE CONCRETO APARENTE DE 9X19X39 CM (ESPESSURA 9 CM) E ARGAMASSA DE ASSENTAMENTO COM PREPARO EM BETONEIRA. AF_12/2021</t>
  </si>
  <si>
    <t xml:space="preserve"> 7.2 </t>
  </si>
  <si>
    <t>ALVENARIA DE VEDAÇÃO - 14 CM</t>
  </si>
  <si>
    <t xml:space="preserve"> 7.2.1 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</si>
  <si>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</si>
  <si>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</si>
  <si>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8 </t>
  </si>
  <si>
    <t>IMPERMEABILIZAÇÃO</t>
  </si>
  <si>
    <t xml:space="preserve"> 8.1 </t>
  </si>
  <si>
    <t>CIMENTÍCIAS</t>
  </si>
  <si>
    <t xml:space="preserve"> 8.1.1 </t>
  </si>
  <si>
    <t xml:space="preserve"> 98555 </t>
  </si>
  <si>
    <t>IMPERMEABILIZAÇÃO DE SUPERFÍCIE COM ARGAMASSA POLIMÉRICA / MEMBRANA ACRÍLICA, 3 DEMÃOS. AF_06/2018</t>
  </si>
  <si>
    <t xml:space="preserve"> 8.1.2 </t>
  </si>
  <si>
    <t xml:space="preserve"> 98560 </t>
  </si>
  <si>
    <t>IMPERMEABILIZAÇÃO DE PISO COM ARGAMASSA DE CIMENTO E AREIA, COM ADITIVO IMPERMEABILIZANTE, E = 2CM. AF_06/2018</t>
  </si>
  <si>
    <t xml:space="preserve"> 9 </t>
  </si>
  <si>
    <t>REVESTIMENTO INTERNO/EXTERNO</t>
  </si>
  <si>
    <t xml:space="preserve"> 9.1 </t>
  </si>
  <si>
    <t>CHAPISCO</t>
  </si>
  <si>
    <t xml:space="preserve"> 9.1.1 </t>
  </si>
  <si>
    <t xml:space="preserve"> 87313 </t>
  </si>
  <si>
    <t>ARGAMASSA TRAÇO 1:3 (EM VOLUME DE CIMENTO E AREIA GROSSA ÚMIDA) PARA CHAPISCO CONVENCIONAL, PREPARO MECÂNICO COM BETONEIRA 400 L. AF_08/2019</t>
  </si>
  <si>
    <t xml:space="preserve"> 9.2 </t>
  </si>
  <si>
    <t>REBOCO</t>
  </si>
  <si>
    <t xml:space="preserve"> 9.2.1 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</si>
  <si>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</si>
  <si>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</si>
  <si>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9.3 </t>
  </si>
  <si>
    <t>CONTRAPISO</t>
  </si>
  <si>
    <t xml:space="preserve"> 9.3.1 </t>
  </si>
  <si>
    <t xml:space="preserve"> 87298 </t>
  </si>
  <si>
    <t>ARGAMASSA TRAÇO 1:3 (EM VOLUME DE CIMENTO E AREIA MÉDIA ÚMIDA) PARA CONTRAPISO, PREPARO MECÂNICO COM BETONEIRA 400 L. AF_08/2019</t>
  </si>
  <si>
    <t xml:space="preserve"> 10 </t>
  </si>
  <si>
    <t>ESQUADRIAS</t>
  </si>
  <si>
    <t xml:space="preserve"> 10.1 </t>
  </si>
  <si>
    <t>ESQUADRIA DE ALUMINIO</t>
  </si>
  <si>
    <t xml:space="preserve"> 10.1.1 </t>
  </si>
  <si>
    <t xml:space="preserve"> 91341 </t>
  </si>
  <si>
    <t>PORTA EM ALUMÍNIO DE ABRIR TIPO VENEZIANA COM GUARNIÇÃO, FIXAÇÃO COM PARAFUSOS - FORNECIMENTO E INSTALAÇÃO. AF_12/2019</t>
  </si>
  <si>
    <t xml:space="preserve"> 11 </t>
  </si>
  <si>
    <t>INSTALAÇÕES ELÉTRICAS</t>
  </si>
  <si>
    <t xml:space="preserve"> 11.1 </t>
  </si>
  <si>
    <t>ADEQUAÇÃO SUBESTAÇÃO EXISTENTE - REFORMA</t>
  </si>
  <si>
    <t xml:space="preserve"> 11.1.1 </t>
  </si>
  <si>
    <t xml:space="preserve"> SESC-ELE-385 </t>
  </si>
  <si>
    <t>MASSA PARA CALAFETAR ELETRODUTOS ENTRADA ENERGIA F12 200 gramas</t>
  </si>
  <si>
    <t xml:space="preserve"> 11.1.2 </t>
  </si>
  <si>
    <t xml:space="preserve"> SESC-ELE-747 </t>
  </si>
  <si>
    <t>BARRAMENTO DE COBRE, PARA 15KV, TIPO VERGALHAO, REDONDO E DIAMETRO 3/8" - 1M</t>
  </si>
  <si>
    <t xml:space="preserve"> 11.1.3 </t>
  </si>
  <si>
    <t xml:space="preserve"> SESC-ELE-599 </t>
  </si>
  <si>
    <t>TAMPÃO E ARO ARTICULADOS EM FERRO FUNDIDO (APLICAÇÃO: CAIXA PADRÃO CEMIG TIPO ZC)</t>
  </si>
  <si>
    <t xml:space="preserve"> 11.2 </t>
  </si>
  <si>
    <t>INSTALAÇÕES ELÉTRICAS PARA NOVA SUBESTAÇÃO - CABINE BLINDADA</t>
  </si>
  <si>
    <t xml:space="preserve"> 11.2.1 </t>
  </si>
  <si>
    <t xml:space="preserve"> 97670 </t>
  </si>
  <si>
    <t>ELETRODUTO FLEXÍVEL CORRUGADO, PEAD, DN 100 (4"), PARA REDE ENTERRADA DE DISTRIBUIÇÃO DE ENERGIA ELÉTRICA - FORNECIMENTO E INSTALAÇÃO. AF_12/2021</t>
  </si>
  <si>
    <t xml:space="preserve"> 11.2.2 </t>
  </si>
  <si>
    <t xml:space="preserve"> SESC-ELE-590 </t>
  </si>
  <si>
    <t>ELETRODUTO DE AÇO GALVANIZADO A FOGO, TIPO SEMI-PESADO/ MÉDIO - 4"</t>
  </si>
  <si>
    <t xml:space="preserve"> 11.2.3 </t>
  </si>
  <si>
    <t xml:space="preserve"> 93026 </t>
  </si>
  <si>
    <t>CURVA 90 GRAUS PARA ELETRODUTO, PVC, ROSCÁVEL, DN 110 MM (4"), PARA REDE ENTERRADA DE DISTRIBUIÇÃO DE ENERGIA ELÉTRICA - FORNECIMENTO E INSTALAÇÃO. AF_12/2021</t>
  </si>
  <si>
    <t xml:space="preserve"> 11.2.4 </t>
  </si>
  <si>
    <t xml:space="preserve"> 063232 </t>
  </si>
  <si>
    <t>CABO EPRO COMPACT 8,7/15KV 105 25mm2</t>
  </si>
  <si>
    <t xml:space="preserve"> 11.2.5 </t>
  </si>
  <si>
    <t xml:space="preserve"> SESC-ELE-595 </t>
  </si>
  <si>
    <t>MUFLA TERMINAL PRIMARIA UNIPOLAR USO INTERNO PARA CABO 35/120MM2, ISOLACAO 15/25KV EM EPR - BORRACHA DE SILICONE. FORNECIMENTO E INSTALACAO.</t>
  </si>
  <si>
    <t xml:space="preserve"> 11.2.6 </t>
  </si>
  <si>
    <t xml:space="preserve"> 96978 </t>
  </si>
  <si>
    <t>CORDOALHA DE COBRE NU 70 MM², ENTERRADA, SEM ISOLADOR - FORNECIMENTO E INSTALAÇÃO. AF_12/2017</t>
  </si>
  <si>
    <t xml:space="preserve"> 11.2.7 </t>
  </si>
  <si>
    <t xml:space="preserve"> SESC-ELE-420 </t>
  </si>
  <si>
    <t>FORNECIMENTO DE CABINE DE MEDIÇÃO E PROTEÇÃO DE 15KV, BLINDADA E HOMOLOGADA PELA CEMIG (POSTO 4), PARA USO EXTERNO</t>
  </si>
  <si>
    <t xml:space="preserve"> 11.2.8 </t>
  </si>
  <si>
    <t xml:space="preserve"> SESC-ELE-414 </t>
  </si>
  <si>
    <t>GRAMPO METALICO TIPO OLHAL PARA HASTE DE ATERRAMENTO DE 3/4'', CONDUTOR DE *10* A 50 MM2 - FORNECIMENTO E INSTALAÇÃO</t>
  </si>
  <si>
    <t xml:space="preserve"> 11.2.9 </t>
  </si>
  <si>
    <t xml:space="preserve"> SESC-ELE-380 </t>
  </si>
  <si>
    <t>HASTE DE ATERRAMENTO EM ACO GALVANIZADO TIPO CANTONEIRA COM 2,40 M DE COMPRIMENTO, 25 X 25 MM</t>
  </si>
  <si>
    <t xml:space="preserve"> 11.2.10 </t>
  </si>
  <si>
    <t xml:space="preserve"> 96972 </t>
  </si>
  <si>
    <t>CORDOALHA DE COBRE NU 25 MM², NÃO ENTERRADA, COM ISOLADOR - FORNECIMENTO E INSTALAÇÃO. AF_12/2017</t>
  </si>
  <si>
    <t xml:space="preserve"> 11.2.11 </t>
  </si>
  <si>
    <t xml:space="preserve"> 96977 </t>
  </si>
  <si>
    <t>CORDOALHA DE COBRE NU 50 MM², ENTERRADA, SEM ISOLADOR - FORNECIMENTO E INSTALAÇÃO. AF_12/2017</t>
  </si>
  <si>
    <t xml:space="preserve"> 12 </t>
  </si>
  <si>
    <t>INSTALAÇÕES DE PREVENÇÃO E COMBATE A INCÊNDIO</t>
  </si>
  <si>
    <t xml:space="preserve"> 12.1 </t>
  </si>
  <si>
    <t>EXTINTORES E EQUIPAMENTOS</t>
  </si>
  <si>
    <t xml:space="preserve"> 12.1.1 </t>
  </si>
  <si>
    <t xml:space="preserve"> 12.1.2 </t>
  </si>
  <si>
    <t xml:space="preserve"> 055690 </t>
  </si>
  <si>
    <t>ABRIGO EXTERNO P/ EXTINTOR EM CHAPA DE AǏ 85 X 40 X 30 CM</t>
  </si>
  <si>
    <t xml:space="preserve"> 12.2 </t>
  </si>
  <si>
    <t>SINALIZAÇÃO DE EMERGÊNCIA</t>
  </si>
  <si>
    <t xml:space="preserve"> 12.2.1 </t>
  </si>
  <si>
    <t xml:space="preserve"> 055034 </t>
  </si>
  <si>
    <t>PLACA FOTOLUMINESCENTE EXTINTOR INCENDIO PVC 2mm 20x20cm</t>
  </si>
  <si>
    <t xml:space="preserve"> 12.2.2 </t>
  </si>
  <si>
    <t xml:space="preserve"> SESC-PCI-201 </t>
  </si>
  <si>
    <t>FORNECIMENTO E INSTALAÇÃO DE PLACA DE SINALIZAÇÃO DE ALERTA "CUIDADO, RISCO DE INCÊNDIO" PLACA TIPO A2 (CONFORME IT-15 CORPO DE BOMBEIROS). DIMENSÃO 20X20 CM</t>
  </si>
  <si>
    <t xml:space="preserve"> 12.2.3 </t>
  </si>
  <si>
    <t xml:space="preserve"> SESC-PCI-047 </t>
  </si>
  <si>
    <t>FORNECIMENTO E INSTALAÇÃO DE PLACA DE SINALIZAÇÃO DE ALERTA  "CUIDADO, RISCO DE CHOQUE ELÉTRICO"  PLACA TIPO A5 (CONFORME IT-15 CORPO DE BOMBEIROS). DIMENSÃO 340mm.</t>
  </si>
  <si>
    <t xml:space="preserve"> 12.2.4 </t>
  </si>
  <si>
    <t xml:space="preserve"> SESC-PCI-083 </t>
  </si>
  <si>
    <t>FORNECIMENTO E INSTALAÇÃO DE PLACA DE PROIBIÇÃO, COM INDICAÇÃO DE "PROIBIDO UTILIZAR ÁGUA PARA APAGAR O FOGO" TIPO P3 (CONFORME IT-15 CORPO DE BOMBEIROS). DIMENSÃO 200mmX200mm</t>
  </si>
  <si>
    <t xml:space="preserve"> 12.2.5 </t>
  </si>
  <si>
    <t xml:space="preserve"> SESC-PCI-041 </t>
  </si>
  <si>
    <t>FORNECIMENTO E INSTALAÇÃO DE PLACA DE SINALIZAÇÃO DE EQUIPAMENTOS DE COMBATE A INCÊNDIO E ALARME.  "SINALIZAÇÃO DE SOLO PARA EQUIPAMENTOS DE COMBATE A INCÊNDIO (HIDRANTES E EXTINTORES)". PLACA TIPO E12 (CONFORME IT-15 CORPO DE BOMBEIROS) DIMENSÃO: 100X100mm</t>
  </si>
  <si>
    <t xml:space="preserve"> 12.2.6 </t>
  </si>
  <si>
    <t xml:space="preserve"> SESC-ELE-606 </t>
  </si>
  <si>
    <t>PLACA DE ADVERTÊNCIA PERIGO - MÉDIA TENSÃO</t>
  </si>
  <si>
    <t xml:space="preserve"> 13 </t>
  </si>
  <si>
    <t>PINTURA</t>
  </si>
  <si>
    <t xml:space="preserve"> 13.1 </t>
  </si>
  <si>
    <t>PINTURA EM PAREDE</t>
  </si>
  <si>
    <t xml:space="preserve"> 13.1.1 </t>
  </si>
  <si>
    <t xml:space="preserve"> 88495 </t>
  </si>
  <si>
    <t>APLICAÇÃO E LIXAMENTO DE MASSA LÁTEX EM PAREDES, UMA DEMÃO. AF_06/2014</t>
  </si>
  <si>
    <t xml:space="preserve"> 13.1.2 </t>
  </si>
  <si>
    <t xml:space="preserve"> 88494 </t>
  </si>
  <si>
    <t>APLICAÇÃO E LIXAMENTO DE MASSA LÁTEX EM TETO, UMA DEMÃO. AF_06/2014</t>
  </si>
  <si>
    <t xml:space="preserve"> 13.1.3 </t>
  </si>
  <si>
    <t xml:space="preserve"> 88489 </t>
  </si>
  <si>
    <t>APLICAÇÃO MANUAL DE PINTURA COM TINTA LÁTEX ACRÍLICA EM PAREDES, DUAS DEMÃOS. AF_06/2014</t>
  </si>
  <si>
    <t xml:space="preserve"> 13.2 </t>
  </si>
  <si>
    <t>PINTURA DAS ESQUADRIAS</t>
  </si>
  <si>
    <t xml:space="preserve"> 13.2.1 </t>
  </si>
  <si>
    <t xml:space="preserve"> 100717 </t>
  </si>
  <si>
    <t>LIXAMENTO MANUAL EM SUPERFÍCIES METÁLICAS EM OBRA. AF_01/2020</t>
  </si>
  <si>
    <t xml:space="preserve"> 13.2.2 </t>
  </si>
  <si>
    <t xml:space="preserve"> 100741 </t>
  </si>
  <si>
    <t>PINTURA COM TINTA ALQUÍDICA DE ACABAMENTO (ESMALTE SINTÉTICO ACETINADO) PULVERIZADA SOBRE SUPERFÍCIES METÁLICAS (EXCETO PERFIL) EXECUTADO EM OBRA (POR DEMÃO). AF_01/2020_PE</t>
  </si>
  <si>
    <t xml:space="preserve"> 13.2.3 </t>
  </si>
  <si>
    <t xml:space="preserve"> 100762 </t>
  </si>
  <si>
    <t>PINTURA COM TINTA ALQUÍDICA DE ACABAMENTO (ESMALTE SINTÉTICO FOSCO) APLICADA A ROLO OU PINCEL SOBRE SUPERFÍCIES METÁLICAS (EXCETO PERFIL) EXECUTADO EM OBRA (02 DEMÃOS). AF_01/2020</t>
  </si>
  <si>
    <t xml:space="preserve"> 14 </t>
  </si>
  <si>
    <t>COBERTURA (CALHA PARA TELHADO)</t>
  </si>
  <si>
    <t xml:space="preserve"> 14.1 </t>
  </si>
  <si>
    <t>CALHAS</t>
  </si>
  <si>
    <t xml:space="preserve"> 14.1.1 </t>
  </si>
  <si>
    <t xml:space="preserve"> SESC-COB-007 </t>
  </si>
  <si>
    <t>FORNECIMENTO E INSTALAÇÃO DE CALHA EM CHAPA DE AÇO GALVANIZADO NÚMERO 24, DESENVOLVIMENTO DE 50 CM, INCLUSO TRANSPORTE VERTICAL. INCLUSO TELA DE PROTEÇÃO PARA CALHA E BOCAL.</t>
  </si>
  <si>
    <t xml:space="preserve"> 15 </t>
  </si>
  <si>
    <t>TESTES / ENSAIOS / COMISSIONAMENTOS</t>
  </si>
  <si>
    <t xml:space="preserve"> 15.1 </t>
  </si>
  <si>
    <t xml:space="preserve"> 15.1.1 </t>
  </si>
  <si>
    <t xml:space="preserve"> ED-49546 </t>
  </si>
  <si>
    <t>SETOP</t>
  </si>
  <si>
    <t>ENSAIO DE RESISTENCIA A COMPRESSAO SIMPLES - CONCRETO</t>
  </si>
  <si>
    <t>U</t>
  </si>
  <si>
    <t xml:space="preserve"> 16 </t>
  </si>
  <si>
    <t>LIMPEZA FINAL</t>
  </si>
  <si>
    <t xml:space="preserve"> 16.1 </t>
  </si>
  <si>
    <t>LIMPEZA</t>
  </si>
  <si>
    <t xml:space="preserve"> 16.1.1 </t>
  </si>
  <si>
    <t xml:space="preserve"> 97637 </t>
  </si>
  <si>
    <t>REMOÇÃO DE TAPUME/ CHAPAS METÁLICAS E DE MADEIRA, DE FORMA MANUAL, SEM REAPROVEITAMENTO. AF_12/2017</t>
  </si>
  <si>
    <t xml:space="preserve"> 16.1.2 </t>
  </si>
  <si>
    <t xml:space="preserve"> 03.25.01 </t>
  </si>
  <si>
    <t>SUDECAP</t>
  </si>
  <si>
    <t>CAÇAMBA 5m³</t>
  </si>
  <si>
    <t>VG</t>
  </si>
  <si>
    <t xml:space="preserve"> 16.1.3 </t>
  </si>
  <si>
    <t xml:space="preserve"> SESC-SPR-019 </t>
  </si>
  <si>
    <t>CARGA E DESCARGA MANUAL DE ENTULHO EM CAÇAMBA</t>
  </si>
  <si>
    <t xml:space="preserve"> 16.1.4 </t>
  </si>
  <si>
    <t xml:space="preserve"> SESC-LIP-001 </t>
  </si>
  <si>
    <t>LIMPEZA FINAL DE OBRA</t>
  </si>
  <si>
    <t>Total Geral</t>
  </si>
  <si>
    <t>OBS: O proponente/licitante deverá verificar se há, após preenchimento, divergências nos requisitos de conferencia que demandem adequação antes do envio da proposta formal, visando a regularidade da proposta junto ao processo.</t>
  </si>
  <si>
    <t>Diferença (Desconto)</t>
  </si>
  <si>
    <t>Os valores unitários e totais propostos devem constar limitados ao valor de referência. No caso de valores inferiores a 75% dos valores unitários e totais do preço de referências, poderão ser objeto de diligências para comprovação da exequibilidade ds preços ofertados.</t>
  </si>
  <si>
    <t>______________________________________________________________________
Nome do responsável pelo preenchimento
Cargo / função
Nome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</si>
</sst>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2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1"/>
      <name val="Arial"/>
      <family val="2"/>
    </font>
    <font>
      <sz val="9.9"/>
      <name val="Arial"/>
      <family val="1"/>
    </font>
    <font>
      <b/>
      <sz val="13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2">
    <xf numFmtId="0" fontId="0" fillId="0" borderId="0" xfId="0"/>
    <xf numFmtId="0" fontId="11" fillId="0" borderId="6" xfId="0" applyFont="1" applyBorder="1" applyAlignment="1" applyProtection="1">
      <alignment vertical="top"/>
      <protection locked="0"/>
    </xf>
    <xf numFmtId="10" fontId="0" fillId="7" borderId="17" xfId="1" applyNumberFormat="1" applyFont="1" applyFill="1" applyBorder="1" applyAlignment="1" applyProtection="1">
      <alignment horizontal="center" vertical="top"/>
    </xf>
    <xf numFmtId="0" fontId="7" fillId="5" borderId="2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0" fillId="0" borderId="6" xfId="0" applyBorder="1" applyAlignment="1">
      <alignment vertical="top"/>
    </xf>
    <xf numFmtId="0" fontId="1" fillId="4" borderId="6" xfId="0" applyFont="1" applyFill="1" applyBorder="1" applyAlignment="1">
      <alignment horizontal="left" vertical="top" wrapText="1"/>
    </xf>
    <xf numFmtId="0" fontId="0" fillId="0" borderId="6" xfId="0" applyBorder="1"/>
    <xf numFmtId="0" fontId="1" fillId="4" borderId="12" xfId="0" applyFont="1" applyFill="1" applyBorder="1" applyAlignment="1">
      <alignment horizontal="left" vertical="top" wrapText="1"/>
    </xf>
    <xf numFmtId="0" fontId="1" fillId="4" borderId="13" xfId="0" applyFont="1" applyFill="1" applyBorder="1" applyAlignment="1">
      <alignment horizontal="center" vertical="top" wrapText="1"/>
    </xf>
    <xf numFmtId="0" fontId="1" fillId="4" borderId="13" xfId="0" applyFont="1" applyFill="1" applyBorder="1" applyAlignment="1">
      <alignment horizontal="right" vertical="top" wrapText="1"/>
    </xf>
    <xf numFmtId="0" fontId="1" fillId="4" borderId="14" xfId="0" applyFont="1" applyFill="1" applyBorder="1" applyAlignment="1">
      <alignment horizontal="right" vertical="top" wrapText="1"/>
    </xf>
    <xf numFmtId="0" fontId="0" fillId="7" borderId="15" xfId="0" applyFill="1" applyBorder="1" applyAlignment="1">
      <alignment horizontal="center" vertical="top"/>
    </xf>
    <xf numFmtId="0" fontId="0" fillId="7" borderId="16" xfId="0" applyFill="1" applyBorder="1" applyAlignment="1">
      <alignment horizontal="center" vertical="top"/>
    </xf>
    <xf numFmtId="4" fontId="4" fillId="3" borderId="1" xfId="0" applyNumberFormat="1" applyFont="1" applyFill="1" applyBorder="1" applyAlignment="1">
      <alignment horizontal="right" vertical="top" wrapText="1"/>
    </xf>
    <xf numFmtId="0" fontId="10" fillId="0" borderId="0" xfId="0" applyFont="1" applyAlignment="1">
      <alignment horizontal="center" wrapText="1"/>
    </xf>
    <xf numFmtId="0" fontId="1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 applyProtection="1">
      <alignment horizontal="right" vertical="top" wrapText="1"/>
      <protection locked="0"/>
    </xf>
    <xf numFmtId="0" fontId="5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right" vertical="top" wrapText="1"/>
    </xf>
    <xf numFmtId="0" fontId="5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top" wrapText="1"/>
    </xf>
    <xf numFmtId="0" fontId="1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right" vertical="top" wrapText="1"/>
    </xf>
    <xf numFmtId="4" fontId="3" fillId="4" borderId="0" xfId="0" applyNumberFormat="1" applyFont="1" applyFill="1" applyAlignment="1">
      <alignment horizontal="right" vertical="top" wrapText="1"/>
    </xf>
    <xf numFmtId="0" fontId="5" fillId="4" borderId="0" xfId="0" applyFont="1" applyFill="1" applyAlignment="1">
      <alignment horizontal="center" vertical="top" wrapText="1"/>
    </xf>
    <xf numFmtId="0" fontId="0" fillId="0" borderId="0" xfId="0"/>
    <xf numFmtId="0" fontId="1" fillId="4" borderId="0" xfId="0" applyFont="1" applyFill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7" fillId="5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left" vertical="top" wrapText="1"/>
    </xf>
    <xf numFmtId="0" fontId="7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right" vertical="center"/>
    </xf>
    <xf numFmtId="164" fontId="10" fillId="0" borderId="9" xfId="0" applyNumberFormat="1" applyFont="1" applyBorder="1" applyAlignment="1">
      <alignment horizontal="right" vertical="center"/>
    </xf>
    <xf numFmtId="164" fontId="10" fillId="0" borderId="6" xfId="0" applyNumberFormat="1" applyFont="1" applyBorder="1" applyAlignment="1">
      <alignment horizontal="right" vertical="center"/>
    </xf>
    <xf numFmtId="164" fontId="10" fillId="0" borderId="11" xfId="0" applyNumberFormat="1" applyFont="1" applyBorder="1" applyAlignment="1">
      <alignment horizontal="right" vertical="center"/>
    </xf>
    <xf numFmtId="0" fontId="10" fillId="0" borderId="0" xfId="0" applyFont="1" applyAlignment="1" applyProtection="1">
      <alignment horizontal="center" wrapText="1"/>
      <protection locked="0"/>
    </xf>
  </cellXfs>
  <cellStyles count="2">
    <cellStyle name="Normal" xfId="0" builtinId="0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1"/>
  <sheetViews>
    <sheetView tabSelected="1" showOutlineSymbols="0" showWhiteSpace="0" view="pageBreakPreview" topLeftCell="D1" zoomScaleNormal="100" zoomScaleSheetLayoutView="100" workbookViewId="0">
      <selection activeCell="O18" sqref="O18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8" width="13" bestFit="1" customWidth="1"/>
    <col min="12" max="12" width="51.375" bestFit="1" customWidth="1"/>
    <col min="14" max="14" width="12.375" bestFit="1" customWidth="1"/>
    <col min="15" max="15" width="12.875" customWidth="1"/>
    <col min="17" max="17" width="10.25" customWidth="1"/>
  </cols>
  <sheetData>
    <row r="1" spans="1:22" ht="57" x14ac:dyDescent="0.2">
      <c r="F1" s="18" t="s">
        <v>0</v>
      </c>
      <c r="G1" s="18" t="s">
        <v>0</v>
      </c>
      <c r="H1" s="18" t="s">
        <v>0</v>
      </c>
      <c r="M1" s="45" t="s">
        <v>1</v>
      </c>
      <c r="N1" s="46"/>
      <c r="O1" s="3" t="s">
        <v>2</v>
      </c>
    </row>
    <row r="2" spans="1:22" ht="38.25" x14ac:dyDescent="0.2">
      <c r="F2" s="19" t="s">
        <v>3</v>
      </c>
      <c r="G2" s="19" t="s">
        <v>4</v>
      </c>
      <c r="H2" s="19" t="s">
        <v>5</v>
      </c>
      <c r="I2" s="47" t="s">
        <v>6</v>
      </c>
      <c r="J2" s="48"/>
      <c r="K2" s="48"/>
      <c r="L2" s="48"/>
      <c r="M2" s="48"/>
      <c r="N2" s="48"/>
      <c r="O2" s="48"/>
      <c r="P2" s="48"/>
    </row>
    <row r="3" spans="1:22" ht="16.5" x14ac:dyDescent="0.2">
      <c r="I3" s="49" t="s">
        <v>7</v>
      </c>
      <c r="J3" s="50"/>
      <c r="K3" s="50"/>
      <c r="L3" s="50"/>
      <c r="M3" s="50"/>
      <c r="N3" s="50"/>
      <c r="O3" s="50"/>
      <c r="P3" s="51"/>
    </row>
    <row r="4" spans="1:22" ht="15" customHeight="1" x14ac:dyDescent="0.25">
      <c r="A4" s="18"/>
      <c r="B4" s="18"/>
      <c r="C4" s="18"/>
      <c r="D4" s="18" t="s">
        <v>8</v>
      </c>
      <c r="E4" s="35" t="s">
        <v>9</v>
      </c>
      <c r="F4" s="35"/>
      <c r="G4" s="18"/>
      <c r="H4" s="18"/>
      <c r="I4" s="4"/>
      <c r="J4" s="4"/>
      <c r="K4" s="4"/>
      <c r="L4" s="5" t="s">
        <v>8</v>
      </c>
      <c r="M4" s="6" t="s">
        <v>0</v>
      </c>
      <c r="N4" s="6" t="s">
        <v>10</v>
      </c>
      <c r="O4" s="6" t="s">
        <v>11</v>
      </c>
    </row>
    <row r="5" spans="1:22" ht="80.099999999999994" customHeight="1" x14ac:dyDescent="0.2">
      <c r="A5" s="19"/>
      <c r="B5" s="19"/>
      <c r="C5" s="19"/>
      <c r="D5" s="19" t="s">
        <v>12</v>
      </c>
      <c r="E5" s="36" t="s">
        <v>13</v>
      </c>
      <c r="F5" s="36"/>
      <c r="G5" s="19"/>
      <c r="H5" s="19"/>
      <c r="I5" s="7"/>
      <c r="J5" s="7"/>
      <c r="K5" s="7"/>
      <c r="L5" s="8" t="s">
        <v>14</v>
      </c>
      <c r="M5" s="1" t="s">
        <v>15</v>
      </c>
      <c r="N5" s="1" t="s">
        <v>15</v>
      </c>
      <c r="O5" s="1" t="s">
        <v>15</v>
      </c>
      <c r="P5" s="9"/>
    </row>
    <row r="6" spans="1:22" ht="15" x14ac:dyDescent="0.25">
      <c r="A6" s="41" t="s">
        <v>16</v>
      </c>
      <c r="B6" s="40"/>
      <c r="C6" s="40"/>
      <c r="D6" s="40"/>
      <c r="E6" s="40"/>
      <c r="F6" s="40"/>
      <c r="G6" s="40"/>
      <c r="H6" s="40"/>
      <c r="I6" s="41" t="s">
        <v>16</v>
      </c>
      <c r="J6" s="40"/>
      <c r="K6" s="40"/>
      <c r="L6" s="40"/>
      <c r="M6" s="40"/>
      <c r="N6" s="40"/>
      <c r="O6" s="40"/>
      <c r="P6" s="40"/>
      <c r="Q6" s="42" t="s">
        <v>17</v>
      </c>
      <c r="R6" s="43"/>
      <c r="S6" s="43"/>
      <c r="T6" s="43"/>
      <c r="U6" s="43"/>
      <c r="V6" s="44"/>
    </row>
    <row r="7" spans="1:22" ht="30" customHeight="1" x14ac:dyDescent="0.2">
      <c r="A7" s="20" t="s">
        <v>18</v>
      </c>
      <c r="B7" s="21" t="s">
        <v>19</v>
      </c>
      <c r="C7" s="20" t="s">
        <v>20</v>
      </c>
      <c r="D7" s="20" t="s">
        <v>21</v>
      </c>
      <c r="E7" s="22" t="s">
        <v>22</v>
      </c>
      <c r="F7" s="21" t="s">
        <v>23</v>
      </c>
      <c r="G7" s="21" t="s">
        <v>24</v>
      </c>
      <c r="H7" s="21" t="s">
        <v>25</v>
      </c>
      <c r="I7" s="20" t="s">
        <v>18</v>
      </c>
      <c r="J7" s="21" t="s">
        <v>19</v>
      </c>
      <c r="K7" s="20" t="s">
        <v>20</v>
      </c>
      <c r="L7" s="20" t="s">
        <v>21</v>
      </c>
      <c r="M7" s="22" t="s">
        <v>22</v>
      </c>
      <c r="N7" s="21" t="s">
        <v>23</v>
      </c>
      <c r="O7" s="21" t="s">
        <v>24</v>
      </c>
      <c r="P7" s="21" t="s">
        <v>25</v>
      </c>
      <c r="Q7" s="10" t="s">
        <v>21</v>
      </c>
      <c r="R7" s="11" t="s">
        <v>22</v>
      </c>
      <c r="S7" s="12" t="s">
        <v>23</v>
      </c>
      <c r="T7" s="12" t="s">
        <v>24</v>
      </c>
      <c r="U7" s="12" t="s">
        <v>25</v>
      </c>
      <c r="V7" s="13" t="s">
        <v>26</v>
      </c>
    </row>
    <row r="8" spans="1:22" ht="24" customHeight="1" x14ac:dyDescent="0.2">
      <c r="A8" s="23" t="s">
        <v>27</v>
      </c>
      <c r="B8" s="23"/>
      <c r="C8" s="23"/>
      <c r="D8" s="23" t="s">
        <v>28</v>
      </c>
      <c r="E8" s="23"/>
      <c r="F8" s="24"/>
      <c r="G8" s="23"/>
      <c r="H8" s="25"/>
      <c r="I8" s="23" t="s">
        <v>27</v>
      </c>
      <c r="J8" s="23"/>
      <c r="K8" s="23"/>
      <c r="L8" s="23" t="s">
        <v>28</v>
      </c>
      <c r="M8" s="23"/>
      <c r="N8" s="24"/>
      <c r="O8" s="26"/>
      <c r="P8" s="25"/>
      <c r="Q8" s="14" t="str">
        <f>IF(D8=L8,"OK","ERRO")</f>
        <v>OK</v>
      </c>
      <c r="R8" s="15" t="str">
        <f>IF(E8=M8,"OK","ERRO")</f>
        <v>OK</v>
      </c>
      <c r="S8" s="15" t="str">
        <f>IF(F8=N8,"OK","ERRO")</f>
        <v>OK</v>
      </c>
      <c r="T8" s="15" t="str">
        <f>IF(G8&gt;=O8,"OK","ERRO")</f>
        <v>OK</v>
      </c>
      <c r="U8" s="15" t="str">
        <f>IF(P8&lt;=H8,"OK","ERRO")</f>
        <v>OK</v>
      </c>
      <c r="V8" s="2" t="str">
        <f>IFERROR(P8/H8,"-")</f>
        <v>-</v>
      </c>
    </row>
    <row r="9" spans="1:22" ht="24" customHeight="1" x14ac:dyDescent="0.2">
      <c r="A9" s="23" t="s">
        <v>29</v>
      </c>
      <c r="B9" s="23"/>
      <c r="C9" s="23"/>
      <c r="D9" s="23" t="s">
        <v>30</v>
      </c>
      <c r="E9" s="23"/>
      <c r="F9" s="24"/>
      <c r="G9" s="23"/>
      <c r="H9" s="25"/>
      <c r="I9" s="23" t="s">
        <v>29</v>
      </c>
      <c r="J9" s="23"/>
      <c r="K9" s="23"/>
      <c r="L9" s="23" t="s">
        <v>30</v>
      </c>
      <c r="M9" s="23"/>
      <c r="N9" s="24"/>
      <c r="O9" s="26"/>
      <c r="P9" s="25"/>
      <c r="Q9" s="14" t="str">
        <f t="shared" ref="Q9:S72" si="0">IF(D9=L9,"OK","ERRO")</f>
        <v>OK</v>
      </c>
      <c r="R9" s="15" t="str">
        <f t="shared" si="0"/>
        <v>OK</v>
      </c>
      <c r="S9" s="15" t="str">
        <f t="shared" si="0"/>
        <v>OK</v>
      </c>
      <c r="T9" s="15" t="str">
        <f t="shared" ref="T9:T72" si="1">IF(G9&gt;=O9,"OK","ERRO")</f>
        <v>OK</v>
      </c>
      <c r="U9" s="15" t="str">
        <f t="shared" ref="U9:U72" si="2">IF(P9&lt;=H9,"OK","ERRO")</f>
        <v>OK</v>
      </c>
      <c r="V9" s="2" t="str">
        <f t="shared" ref="V9:V72" si="3">IFERROR(P9/H9,"-")</f>
        <v>-</v>
      </c>
    </row>
    <row r="10" spans="1:22" ht="24" customHeight="1" x14ac:dyDescent="0.2">
      <c r="A10" s="27" t="s">
        <v>31</v>
      </c>
      <c r="B10" s="28" t="s">
        <v>32</v>
      </c>
      <c r="C10" s="27" t="s">
        <v>33</v>
      </c>
      <c r="D10" s="27" t="s">
        <v>34</v>
      </c>
      <c r="E10" s="29" t="s">
        <v>35</v>
      </c>
      <c r="F10" s="28">
        <v>1</v>
      </c>
      <c r="G10" s="16">
        <v>60197.97</v>
      </c>
      <c r="H10" s="16">
        <v>60197.97</v>
      </c>
      <c r="I10" s="27" t="s">
        <v>31</v>
      </c>
      <c r="J10" s="28" t="s">
        <v>32</v>
      </c>
      <c r="K10" s="27" t="s">
        <v>33</v>
      </c>
      <c r="L10" s="27" t="s">
        <v>34</v>
      </c>
      <c r="M10" s="29" t="s">
        <v>35</v>
      </c>
      <c r="N10" s="28">
        <v>1</v>
      </c>
      <c r="O10" s="30"/>
      <c r="P10" s="16">
        <f>TRUNC(N10 * O10, 2)</f>
        <v>0</v>
      </c>
      <c r="Q10" s="14" t="str">
        <f t="shared" si="0"/>
        <v>OK</v>
      </c>
      <c r="R10" s="15" t="str">
        <f t="shared" si="0"/>
        <v>OK</v>
      </c>
      <c r="S10" s="15" t="str">
        <f t="shared" si="0"/>
        <v>OK</v>
      </c>
      <c r="T10" s="15" t="str">
        <f t="shared" si="1"/>
        <v>OK</v>
      </c>
      <c r="U10" s="15" t="str">
        <f t="shared" si="2"/>
        <v>OK</v>
      </c>
      <c r="V10" s="2">
        <f t="shared" si="3"/>
        <v>0</v>
      </c>
    </row>
    <row r="11" spans="1:22" ht="24" customHeight="1" x14ac:dyDescent="0.2">
      <c r="A11" s="23" t="s">
        <v>36</v>
      </c>
      <c r="B11" s="23"/>
      <c r="C11" s="23"/>
      <c r="D11" s="23" t="s">
        <v>37</v>
      </c>
      <c r="E11" s="23"/>
      <c r="F11" s="24"/>
      <c r="G11" s="23"/>
      <c r="H11" s="25"/>
      <c r="I11" s="23" t="s">
        <v>36</v>
      </c>
      <c r="J11" s="23"/>
      <c r="K11" s="23"/>
      <c r="L11" s="23" t="s">
        <v>37</v>
      </c>
      <c r="M11" s="23"/>
      <c r="N11" s="24"/>
      <c r="O11" s="26"/>
      <c r="P11" s="25"/>
      <c r="Q11" s="14" t="str">
        <f t="shared" si="0"/>
        <v>OK</v>
      </c>
      <c r="R11" s="15" t="str">
        <f t="shared" si="0"/>
        <v>OK</v>
      </c>
      <c r="S11" s="15" t="str">
        <f t="shared" si="0"/>
        <v>OK</v>
      </c>
      <c r="T11" s="15" t="str">
        <f t="shared" si="1"/>
        <v>OK</v>
      </c>
      <c r="U11" s="15" t="str">
        <f t="shared" si="2"/>
        <v>OK</v>
      </c>
      <c r="V11" s="2" t="str">
        <f t="shared" si="3"/>
        <v>-</v>
      </c>
    </row>
    <row r="12" spans="1:22" ht="24" customHeight="1" x14ac:dyDescent="0.2">
      <c r="A12" s="23" t="s">
        <v>38</v>
      </c>
      <c r="B12" s="23"/>
      <c r="C12" s="23"/>
      <c r="D12" s="23" t="s">
        <v>39</v>
      </c>
      <c r="E12" s="23"/>
      <c r="F12" s="24"/>
      <c r="G12" s="23"/>
      <c r="H12" s="25"/>
      <c r="I12" s="23" t="s">
        <v>38</v>
      </c>
      <c r="J12" s="23"/>
      <c r="K12" s="23"/>
      <c r="L12" s="23" t="s">
        <v>39</v>
      </c>
      <c r="M12" s="23"/>
      <c r="N12" s="24"/>
      <c r="O12" s="26"/>
      <c r="P12" s="25"/>
      <c r="Q12" s="14" t="str">
        <f t="shared" si="0"/>
        <v>OK</v>
      </c>
      <c r="R12" s="15" t="str">
        <f t="shared" si="0"/>
        <v>OK</v>
      </c>
      <c r="S12" s="15" t="str">
        <f t="shared" si="0"/>
        <v>OK</v>
      </c>
      <c r="T12" s="15" t="str">
        <f t="shared" si="1"/>
        <v>OK</v>
      </c>
      <c r="U12" s="15" t="str">
        <f t="shared" si="2"/>
        <v>OK</v>
      </c>
      <c r="V12" s="2" t="str">
        <f t="shared" si="3"/>
        <v>-</v>
      </c>
    </row>
    <row r="13" spans="1:22" ht="39" customHeight="1" x14ac:dyDescent="0.2">
      <c r="A13" s="27" t="s">
        <v>40</v>
      </c>
      <c r="B13" s="28" t="s">
        <v>41</v>
      </c>
      <c r="C13" s="27" t="s">
        <v>42</v>
      </c>
      <c r="D13" s="27" t="s">
        <v>43</v>
      </c>
      <c r="E13" s="29" t="s">
        <v>44</v>
      </c>
      <c r="F13" s="28">
        <v>1.5</v>
      </c>
      <c r="G13" s="16">
        <v>380.74</v>
      </c>
      <c r="H13" s="16">
        <v>571.11</v>
      </c>
      <c r="I13" s="27" t="s">
        <v>40</v>
      </c>
      <c r="J13" s="28" t="s">
        <v>41</v>
      </c>
      <c r="K13" s="27" t="s">
        <v>42</v>
      </c>
      <c r="L13" s="27" t="s">
        <v>43</v>
      </c>
      <c r="M13" s="29" t="s">
        <v>44</v>
      </c>
      <c r="N13" s="28">
        <v>1.5</v>
      </c>
      <c r="O13" s="30"/>
      <c r="P13" s="16">
        <f>TRUNC(N13 * O13, 2)</f>
        <v>0</v>
      </c>
      <c r="Q13" s="14" t="str">
        <f t="shared" si="0"/>
        <v>OK</v>
      </c>
      <c r="R13" s="15" t="str">
        <f t="shared" si="0"/>
        <v>OK</v>
      </c>
      <c r="S13" s="15" t="str">
        <f t="shared" si="0"/>
        <v>OK</v>
      </c>
      <c r="T13" s="15" t="str">
        <f t="shared" si="1"/>
        <v>OK</v>
      </c>
      <c r="U13" s="15" t="str">
        <f t="shared" si="2"/>
        <v>OK</v>
      </c>
      <c r="V13" s="2">
        <f t="shared" si="3"/>
        <v>0</v>
      </c>
    </row>
    <row r="14" spans="1:22" ht="24" customHeight="1" x14ac:dyDescent="0.2">
      <c r="A14" s="23" t="s">
        <v>45</v>
      </c>
      <c r="B14" s="23"/>
      <c r="C14" s="23"/>
      <c r="D14" s="23" t="s">
        <v>46</v>
      </c>
      <c r="E14" s="23"/>
      <c r="F14" s="24"/>
      <c r="G14" s="23"/>
      <c r="H14" s="25"/>
      <c r="I14" s="23" t="s">
        <v>45</v>
      </c>
      <c r="J14" s="23"/>
      <c r="K14" s="23"/>
      <c r="L14" s="23" t="s">
        <v>46</v>
      </c>
      <c r="M14" s="23"/>
      <c r="N14" s="24"/>
      <c r="O14" s="26"/>
      <c r="P14" s="25"/>
      <c r="Q14" s="14" t="str">
        <f t="shared" si="0"/>
        <v>OK</v>
      </c>
      <c r="R14" s="15" t="str">
        <f t="shared" si="0"/>
        <v>OK</v>
      </c>
      <c r="S14" s="15" t="str">
        <f t="shared" si="0"/>
        <v>OK</v>
      </c>
      <c r="T14" s="15" t="str">
        <f t="shared" si="1"/>
        <v>OK</v>
      </c>
      <c r="U14" s="15" t="str">
        <f t="shared" si="2"/>
        <v>OK</v>
      </c>
      <c r="V14" s="2" t="str">
        <f t="shared" si="3"/>
        <v>-</v>
      </c>
    </row>
    <row r="15" spans="1:22" ht="65.099999999999994" customHeight="1" x14ac:dyDescent="0.2">
      <c r="A15" s="27" t="s">
        <v>47</v>
      </c>
      <c r="B15" s="28" t="s">
        <v>48</v>
      </c>
      <c r="C15" s="27" t="s">
        <v>33</v>
      </c>
      <c r="D15" s="27" t="s">
        <v>49</v>
      </c>
      <c r="E15" s="29" t="s">
        <v>44</v>
      </c>
      <c r="F15" s="28">
        <v>99.39</v>
      </c>
      <c r="G15" s="16">
        <v>36.119999999999997</v>
      </c>
      <c r="H15" s="16">
        <v>3589.96</v>
      </c>
      <c r="I15" s="27" t="s">
        <v>47</v>
      </c>
      <c r="J15" s="28" t="s">
        <v>48</v>
      </c>
      <c r="K15" s="27" t="s">
        <v>33</v>
      </c>
      <c r="L15" s="27" t="s">
        <v>49</v>
      </c>
      <c r="M15" s="29" t="s">
        <v>44</v>
      </c>
      <c r="N15" s="28">
        <v>99.39</v>
      </c>
      <c r="O15" s="30"/>
      <c r="P15" s="16">
        <f>TRUNC(N15 * O15, 2)</f>
        <v>0</v>
      </c>
      <c r="Q15" s="14" t="str">
        <f t="shared" si="0"/>
        <v>OK</v>
      </c>
      <c r="R15" s="15" t="str">
        <f t="shared" si="0"/>
        <v>OK</v>
      </c>
      <c r="S15" s="15" t="str">
        <f t="shared" si="0"/>
        <v>OK</v>
      </c>
      <c r="T15" s="15" t="str">
        <f t="shared" si="1"/>
        <v>OK</v>
      </c>
      <c r="U15" s="15" t="str">
        <f t="shared" si="2"/>
        <v>OK</v>
      </c>
      <c r="V15" s="2">
        <f t="shared" si="3"/>
        <v>0</v>
      </c>
    </row>
    <row r="16" spans="1:22" ht="24" customHeight="1" x14ac:dyDescent="0.2">
      <c r="A16" s="23" t="s">
        <v>50</v>
      </c>
      <c r="B16" s="23"/>
      <c r="C16" s="23"/>
      <c r="D16" s="23" t="s">
        <v>51</v>
      </c>
      <c r="E16" s="23"/>
      <c r="F16" s="24"/>
      <c r="G16" s="23"/>
      <c r="H16" s="25"/>
      <c r="I16" s="23" t="s">
        <v>50</v>
      </c>
      <c r="J16" s="23"/>
      <c r="K16" s="23"/>
      <c r="L16" s="23" t="s">
        <v>51</v>
      </c>
      <c r="M16" s="23"/>
      <c r="N16" s="24"/>
      <c r="O16" s="26"/>
      <c r="P16" s="25"/>
      <c r="Q16" s="14" t="str">
        <f t="shared" si="0"/>
        <v>OK</v>
      </c>
      <c r="R16" s="15" t="str">
        <f t="shared" si="0"/>
        <v>OK</v>
      </c>
      <c r="S16" s="15" t="str">
        <f t="shared" si="0"/>
        <v>OK</v>
      </c>
      <c r="T16" s="15" t="str">
        <f t="shared" si="1"/>
        <v>OK</v>
      </c>
      <c r="U16" s="15" t="str">
        <f t="shared" si="2"/>
        <v>OK</v>
      </c>
      <c r="V16" s="2" t="str">
        <f t="shared" si="3"/>
        <v>-</v>
      </c>
    </row>
    <row r="17" spans="1:22" ht="39" customHeight="1" x14ac:dyDescent="0.2">
      <c r="A17" s="27" t="s">
        <v>52</v>
      </c>
      <c r="B17" s="28" t="s">
        <v>53</v>
      </c>
      <c r="C17" s="27" t="s">
        <v>33</v>
      </c>
      <c r="D17" s="27" t="s">
        <v>54</v>
      </c>
      <c r="E17" s="29" t="s">
        <v>55</v>
      </c>
      <c r="F17" s="28">
        <v>1</v>
      </c>
      <c r="G17" s="16">
        <v>188.6</v>
      </c>
      <c r="H17" s="16">
        <v>188.6</v>
      </c>
      <c r="I17" s="27" t="s">
        <v>52</v>
      </c>
      <c r="J17" s="28" t="s">
        <v>53</v>
      </c>
      <c r="K17" s="27" t="s">
        <v>33</v>
      </c>
      <c r="L17" s="27" t="s">
        <v>54</v>
      </c>
      <c r="M17" s="29" t="s">
        <v>55</v>
      </c>
      <c r="N17" s="28">
        <v>1</v>
      </c>
      <c r="O17" s="30"/>
      <c r="P17" s="16">
        <f t="shared" ref="P17:P20" si="4">TRUNC(N17 * O17, 2)</f>
        <v>0</v>
      </c>
      <c r="Q17" s="14" t="str">
        <f t="shared" si="0"/>
        <v>OK</v>
      </c>
      <c r="R17" s="15" t="str">
        <f t="shared" si="0"/>
        <v>OK</v>
      </c>
      <c r="S17" s="15" t="str">
        <f t="shared" si="0"/>
        <v>OK</v>
      </c>
      <c r="T17" s="15" t="str">
        <f t="shared" si="1"/>
        <v>OK</v>
      </c>
      <c r="U17" s="15" t="str">
        <f t="shared" si="2"/>
        <v>OK</v>
      </c>
      <c r="V17" s="2">
        <f t="shared" si="3"/>
        <v>0</v>
      </c>
    </row>
    <row r="18" spans="1:22" ht="24" customHeight="1" x14ac:dyDescent="0.2">
      <c r="A18" s="27" t="s">
        <v>56</v>
      </c>
      <c r="B18" s="28" t="s">
        <v>57</v>
      </c>
      <c r="C18" s="27" t="s">
        <v>33</v>
      </c>
      <c r="D18" s="27" t="s">
        <v>58</v>
      </c>
      <c r="E18" s="29" t="s">
        <v>35</v>
      </c>
      <c r="F18" s="28">
        <v>1</v>
      </c>
      <c r="G18" s="16">
        <v>588.54999999999995</v>
      </c>
      <c r="H18" s="16">
        <v>588.54999999999995</v>
      </c>
      <c r="I18" s="27" t="s">
        <v>56</v>
      </c>
      <c r="J18" s="28" t="s">
        <v>57</v>
      </c>
      <c r="K18" s="27" t="s">
        <v>33</v>
      </c>
      <c r="L18" s="27" t="s">
        <v>58</v>
      </c>
      <c r="M18" s="29" t="s">
        <v>35</v>
      </c>
      <c r="N18" s="28">
        <v>1</v>
      </c>
      <c r="O18" s="30"/>
      <c r="P18" s="16">
        <f t="shared" si="4"/>
        <v>0</v>
      </c>
      <c r="Q18" s="14" t="str">
        <f t="shared" si="0"/>
        <v>OK</v>
      </c>
      <c r="R18" s="15" t="str">
        <f t="shared" si="0"/>
        <v>OK</v>
      </c>
      <c r="S18" s="15" t="str">
        <f t="shared" si="0"/>
        <v>OK</v>
      </c>
      <c r="T18" s="15" t="str">
        <f t="shared" si="1"/>
        <v>OK</v>
      </c>
      <c r="U18" s="15" t="str">
        <f t="shared" si="2"/>
        <v>OK</v>
      </c>
      <c r="V18" s="2">
        <f t="shared" si="3"/>
        <v>0</v>
      </c>
    </row>
    <row r="19" spans="1:22" ht="24" customHeight="1" x14ac:dyDescent="0.2">
      <c r="A19" s="27" t="s">
        <v>59</v>
      </c>
      <c r="B19" s="28" t="s">
        <v>60</v>
      </c>
      <c r="C19" s="27" t="s">
        <v>61</v>
      </c>
      <c r="D19" s="27" t="s">
        <v>62</v>
      </c>
      <c r="E19" s="29" t="s">
        <v>35</v>
      </c>
      <c r="F19" s="28">
        <v>1</v>
      </c>
      <c r="G19" s="16">
        <v>324.35000000000002</v>
      </c>
      <c r="H19" s="16">
        <v>324.35000000000002</v>
      </c>
      <c r="I19" s="27" t="s">
        <v>59</v>
      </c>
      <c r="J19" s="28" t="s">
        <v>60</v>
      </c>
      <c r="K19" s="27" t="s">
        <v>61</v>
      </c>
      <c r="L19" s="27" t="s">
        <v>62</v>
      </c>
      <c r="M19" s="29" t="s">
        <v>35</v>
      </c>
      <c r="N19" s="28">
        <v>1</v>
      </c>
      <c r="O19" s="30"/>
      <c r="P19" s="16">
        <f t="shared" si="4"/>
        <v>0</v>
      </c>
      <c r="Q19" s="14" t="str">
        <f t="shared" si="0"/>
        <v>OK</v>
      </c>
      <c r="R19" s="15" t="str">
        <f t="shared" si="0"/>
        <v>OK</v>
      </c>
      <c r="S19" s="15" t="str">
        <f t="shared" si="0"/>
        <v>OK</v>
      </c>
      <c r="T19" s="15" t="str">
        <f t="shared" si="1"/>
        <v>OK</v>
      </c>
      <c r="U19" s="15" t="str">
        <f t="shared" si="2"/>
        <v>OK</v>
      </c>
      <c r="V19" s="2">
        <f t="shared" si="3"/>
        <v>0</v>
      </c>
    </row>
    <row r="20" spans="1:22" ht="26.1" customHeight="1" x14ac:dyDescent="0.2">
      <c r="A20" s="27" t="s">
        <v>63</v>
      </c>
      <c r="B20" s="28" t="s">
        <v>64</v>
      </c>
      <c r="C20" s="27" t="s">
        <v>33</v>
      </c>
      <c r="D20" s="27" t="s">
        <v>65</v>
      </c>
      <c r="E20" s="29" t="s">
        <v>35</v>
      </c>
      <c r="F20" s="28">
        <v>1</v>
      </c>
      <c r="G20" s="16">
        <v>291.81</v>
      </c>
      <c r="H20" s="16">
        <v>291.81</v>
      </c>
      <c r="I20" s="27" t="s">
        <v>63</v>
      </c>
      <c r="J20" s="28" t="s">
        <v>64</v>
      </c>
      <c r="K20" s="27" t="s">
        <v>33</v>
      </c>
      <c r="L20" s="27" t="s">
        <v>65</v>
      </c>
      <c r="M20" s="29" t="s">
        <v>35</v>
      </c>
      <c r="N20" s="28">
        <v>1</v>
      </c>
      <c r="O20" s="30"/>
      <c r="P20" s="16">
        <f t="shared" si="4"/>
        <v>0</v>
      </c>
      <c r="Q20" s="14" t="str">
        <f t="shared" si="0"/>
        <v>OK</v>
      </c>
      <c r="R20" s="15" t="str">
        <f t="shared" si="0"/>
        <v>OK</v>
      </c>
      <c r="S20" s="15" t="str">
        <f t="shared" si="0"/>
        <v>OK</v>
      </c>
      <c r="T20" s="15" t="str">
        <f t="shared" si="1"/>
        <v>OK</v>
      </c>
      <c r="U20" s="15" t="str">
        <f t="shared" si="2"/>
        <v>OK</v>
      </c>
      <c r="V20" s="2">
        <f t="shared" si="3"/>
        <v>0</v>
      </c>
    </row>
    <row r="21" spans="1:22" ht="24" customHeight="1" x14ac:dyDescent="0.2">
      <c r="A21" s="23" t="s">
        <v>66</v>
      </c>
      <c r="B21" s="23"/>
      <c r="C21" s="23"/>
      <c r="D21" s="23" t="s">
        <v>67</v>
      </c>
      <c r="E21" s="23"/>
      <c r="F21" s="24"/>
      <c r="G21" s="23"/>
      <c r="H21" s="25"/>
      <c r="I21" s="23" t="s">
        <v>66</v>
      </c>
      <c r="J21" s="23"/>
      <c r="K21" s="23"/>
      <c r="L21" s="23" t="s">
        <v>67</v>
      </c>
      <c r="M21" s="23"/>
      <c r="N21" s="24"/>
      <c r="O21" s="26"/>
      <c r="P21" s="25"/>
      <c r="Q21" s="14" t="str">
        <f t="shared" si="0"/>
        <v>OK</v>
      </c>
      <c r="R21" s="15" t="str">
        <f t="shared" si="0"/>
        <v>OK</v>
      </c>
      <c r="S21" s="15" t="str">
        <f t="shared" si="0"/>
        <v>OK</v>
      </c>
      <c r="T21" s="15" t="str">
        <f t="shared" si="1"/>
        <v>OK</v>
      </c>
      <c r="U21" s="15" t="str">
        <f t="shared" si="2"/>
        <v>OK</v>
      </c>
      <c r="V21" s="2" t="str">
        <f t="shared" si="3"/>
        <v>-</v>
      </c>
    </row>
    <row r="22" spans="1:22" ht="39" customHeight="1" x14ac:dyDescent="0.2">
      <c r="A22" s="27" t="s">
        <v>68</v>
      </c>
      <c r="B22" s="28" t="s">
        <v>69</v>
      </c>
      <c r="C22" s="27" t="s">
        <v>33</v>
      </c>
      <c r="D22" s="27" t="s">
        <v>70</v>
      </c>
      <c r="E22" s="29" t="s">
        <v>71</v>
      </c>
      <c r="F22" s="28">
        <v>1</v>
      </c>
      <c r="G22" s="16">
        <v>1798.75</v>
      </c>
      <c r="H22" s="16">
        <v>1798.75</v>
      </c>
      <c r="I22" s="27" t="s">
        <v>68</v>
      </c>
      <c r="J22" s="28" t="s">
        <v>69</v>
      </c>
      <c r="K22" s="27" t="s">
        <v>33</v>
      </c>
      <c r="L22" s="27" t="s">
        <v>70</v>
      </c>
      <c r="M22" s="29" t="s">
        <v>71</v>
      </c>
      <c r="N22" s="28">
        <v>1</v>
      </c>
      <c r="O22" s="30"/>
      <c r="P22" s="16">
        <f>TRUNC(N22 * O22, 2)</f>
        <v>0</v>
      </c>
      <c r="Q22" s="14" t="str">
        <f t="shared" si="0"/>
        <v>OK</v>
      </c>
      <c r="R22" s="15" t="str">
        <f t="shared" si="0"/>
        <v>OK</v>
      </c>
      <c r="S22" s="15" t="str">
        <f t="shared" si="0"/>
        <v>OK</v>
      </c>
      <c r="T22" s="15" t="str">
        <f t="shared" si="1"/>
        <v>OK</v>
      </c>
      <c r="U22" s="15" t="str">
        <f t="shared" si="2"/>
        <v>OK</v>
      </c>
      <c r="V22" s="2">
        <f t="shared" si="3"/>
        <v>0</v>
      </c>
    </row>
    <row r="23" spans="1:22" ht="24" customHeight="1" x14ac:dyDescent="0.2">
      <c r="A23" s="23" t="s">
        <v>72</v>
      </c>
      <c r="B23" s="23"/>
      <c r="C23" s="23"/>
      <c r="D23" s="23" t="s">
        <v>73</v>
      </c>
      <c r="E23" s="23"/>
      <c r="F23" s="24"/>
      <c r="G23" s="23"/>
      <c r="H23" s="25"/>
      <c r="I23" s="23" t="s">
        <v>72</v>
      </c>
      <c r="J23" s="23"/>
      <c r="K23" s="23"/>
      <c r="L23" s="23" t="s">
        <v>73</v>
      </c>
      <c r="M23" s="23"/>
      <c r="N23" s="24"/>
      <c r="O23" s="26"/>
      <c r="P23" s="25"/>
      <c r="Q23" s="14" t="str">
        <f t="shared" si="0"/>
        <v>OK</v>
      </c>
      <c r="R23" s="15" t="str">
        <f t="shared" si="0"/>
        <v>OK</v>
      </c>
      <c r="S23" s="15" t="str">
        <f t="shared" si="0"/>
        <v>OK</v>
      </c>
      <c r="T23" s="15" t="str">
        <f t="shared" si="1"/>
        <v>OK</v>
      </c>
      <c r="U23" s="15" t="str">
        <f t="shared" si="2"/>
        <v>OK</v>
      </c>
      <c r="V23" s="2" t="str">
        <f t="shared" si="3"/>
        <v>-</v>
      </c>
    </row>
    <row r="24" spans="1:22" ht="24" customHeight="1" x14ac:dyDescent="0.2">
      <c r="A24" s="23" t="s">
        <v>74</v>
      </c>
      <c r="B24" s="23"/>
      <c r="C24" s="23"/>
      <c r="D24" s="23" t="s">
        <v>75</v>
      </c>
      <c r="E24" s="23"/>
      <c r="F24" s="24"/>
      <c r="G24" s="23"/>
      <c r="H24" s="25"/>
      <c r="I24" s="23" t="s">
        <v>74</v>
      </c>
      <c r="J24" s="23"/>
      <c r="K24" s="23"/>
      <c r="L24" s="23" t="s">
        <v>75</v>
      </c>
      <c r="M24" s="23"/>
      <c r="N24" s="24"/>
      <c r="O24" s="26"/>
      <c r="P24" s="25"/>
      <c r="Q24" s="14" t="str">
        <f t="shared" si="0"/>
        <v>OK</v>
      </c>
      <c r="R24" s="15" t="str">
        <f t="shared" si="0"/>
        <v>OK</v>
      </c>
      <c r="S24" s="15" t="str">
        <f t="shared" si="0"/>
        <v>OK</v>
      </c>
      <c r="T24" s="15" t="str">
        <f t="shared" si="1"/>
        <v>OK</v>
      </c>
      <c r="U24" s="15" t="str">
        <f t="shared" si="2"/>
        <v>OK</v>
      </c>
      <c r="V24" s="2" t="str">
        <f t="shared" si="3"/>
        <v>-</v>
      </c>
    </row>
    <row r="25" spans="1:22" ht="39" customHeight="1" x14ac:dyDescent="0.2">
      <c r="A25" s="27" t="s">
        <v>76</v>
      </c>
      <c r="B25" s="28" t="s">
        <v>77</v>
      </c>
      <c r="C25" s="27" t="s">
        <v>42</v>
      </c>
      <c r="D25" s="27" t="s">
        <v>78</v>
      </c>
      <c r="E25" s="29" t="s">
        <v>79</v>
      </c>
      <c r="F25" s="28">
        <v>16</v>
      </c>
      <c r="G25" s="16">
        <v>84.29</v>
      </c>
      <c r="H25" s="16">
        <v>1348.64</v>
      </c>
      <c r="I25" s="27" t="s">
        <v>76</v>
      </c>
      <c r="J25" s="28" t="s">
        <v>77</v>
      </c>
      <c r="K25" s="27" t="s">
        <v>42</v>
      </c>
      <c r="L25" s="27" t="s">
        <v>78</v>
      </c>
      <c r="M25" s="29" t="s">
        <v>79</v>
      </c>
      <c r="N25" s="28">
        <v>16</v>
      </c>
      <c r="O25" s="30"/>
      <c r="P25" s="16">
        <f>TRUNC(N25 * O25, 2)</f>
        <v>0</v>
      </c>
      <c r="Q25" s="14" t="str">
        <f t="shared" si="0"/>
        <v>OK</v>
      </c>
      <c r="R25" s="15" t="str">
        <f t="shared" si="0"/>
        <v>OK</v>
      </c>
      <c r="S25" s="15" t="str">
        <f t="shared" si="0"/>
        <v>OK</v>
      </c>
      <c r="T25" s="15" t="str">
        <f t="shared" si="1"/>
        <v>OK</v>
      </c>
      <c r="U25" s="15" t="str">
        <f t="shared" si="2"/>
        <v>OK</v>
      </c>
      <c r="V25" s="2">
        <f t="shared" si="3"/>
        <v>0</v>
      </c>
    </row>
    <row r="26" spans="1:22" ht="24" customHeight="1" x14ac:dyDescent="0.2">
      <c r="A26" s="23" t="s">
        <v>80</v>
      </c>
      <c r="B26" s="23"/>
      <c r="C26" s="23"/>
      <c r="D26" s="23" t="s">
        <v>81</v>
      </c>
      <c r="E26" s="23"/>
      <c r="F26" s="24"/>
      <c r="G26" s="23"/>
      <c r="H26" s="25"/>
      <c r="I26" s="23" t="s">
        <v>80</v>
      </c>
      <c r="J26" s="23"/>
      <c r="K26" s="23"/>
      <c r="L26" s="23" t="s">
        <v>81</v>
      </c>
      <c r="M26" s="23"/>
      <c r="N26" s="24"/>
      <c r="O26" s="26"/>
      <c r="P26" s="25"/>
      <c r="Q26" s="14" t="str">
        <f t="shared" si="0"/>
        <v>OK</v>
      </c>
      <c r="R26" s="15" t="str">
        <f t="shared" si="0"/>
        <v>OK</v>
      </c>
      <c r="S26" s="15" t="str">
        <f t="shared" si="0"/>
        <v>OK</v>
      </c>
      <c r="T26" s="15" t="str">
        <f t="shared" si="1"/>
        <v>OK</v>
      </c>
      <c r="U26" s="15" t="str">
        <f t="shared" si="2"/>
        <v>OK</v>
      </c>
      <c r="V26" s="2" t="str">
        <f t="shared" si="3"/>
        <v>-</v>
      </c>
    </row>
    <row r="27" spans="1:22" ht="26.1" customHeight="1" x14ac:dyDescent="0.2">
      <c r="A27" s="27" t="s">
        <v>82</v>
      </c>
      <c r="B27" s="28" t="s">
        <v>83</v>
      </c>
      <c r="C27" s="27" t="s">
        <v>33</v>
      </c>
      <c r="D27" s="27" t="s">
        <v>84</v>
      </c>
      <c r="E27" s="29" t="s">
        <v>85</v>
      </c>
      <c r="F27" s="28">
        <v>6.56</v>
      </c>
      <c r="G27" s="16">
        <v>140.16999999999999</v>
      </c>
      <c r="H27" s="16">
        <v>919.51</v>
      </c>
      <c r="I27" s="27" t="s">
        <v>82</v>
      </c>
      <c r="J27" s="28" t="s">
        <v>83</v>
      </c>
      <c r="K27" s="27" t="s">
        <v>33</v>
      </c>
      <c r="L27" s="27" t="s">
        <v>84</v>
      </c>
      <c r="M27" s="29" t="s">
        <v>85</v>
      </c>
      <c r="N27" s="28">
        <v>6.56</v>
      </c>
      <c r="O27" s="30"/>
      <c r="P27" s="16">
        <f t="shared" ref="P27:P28" si="5">TRUNC(N27 * O27, 2)</f>
        <v>0</v>
      </c>
      <c r="Q27" s="14" t="str">
        <f t="shared" si="0"/>
        <v>OK</v>
      </c>
      <c r="R27" s="15" t="str">
        <f t="shared" si="0"/>
        <v>OK</v>
      </c>
      <c r="S27" s="15" t="str">
        <f t="shared" si="0"/>
        <v>OK</v>
      </c>
      <c r="T27" s="15" t="str">
        <f t="shared" si="1"/>
        <v>OK</v>
      </c>
      <c r="U27" s="15" t="str">
        <f t="shared" si="2"/>
        <v>OK</v>
      </c>
      <c r="V27" s="2">
        <f t="shared" si="3"/>
        <v>0</v>
      </c>
    </row>
    <row r="28" spans="1:22" ht="26.1" customHeight="1" x14ac:dyDescent="0.2">
      <c r="A28" s="27" t="s">
        <v>86</v>
      </c>
      <c r="B28" s="28" t="s">
        <v>87</v>
      </c>
      <c r="C28" s="27" t="s">
        <v>42</v>
      </c>
      <c r="D28" s="27" t="s">
        <v>88</v>
      </c>
      <c r="E28" s="29" t="s">
        <v>85</v>
      </c>
      <c r="F28" s="28">
        <v>0.64</v>
      </c>
      <c r="G28" s="16">
        <v>64.45</v>
      </c>
      <c r="H28" s="16">
        <v>41.24</v>
      </c>
      <c r="I28" s="27" t="s">
        <v>86</v>
      </c>
      <c r="J28" s="28" t="s">
        <v>87</v>
      </c>
      <c r="K28" s="27" t="s">
        <v>42</v>
      </c>
      <c r="L28" s="27" t="s">
        <v>88</v>
      </c>
      <c r="M28" s="29" t="s">
        <v>85</v>
      </c>
      <c r="N28" s="28">
        <v>0.64</v>
      </c>
      <c r="O28" s="30"/>
      <c r="P28" s="16">
        <f t="shared" si="5"/>
        <v>0</v>
      </c>
      <c r="Q28" s="14" t="str">
        <f t="shared" si="0"/>
        <v>OK</v>
      </c>
      <c r="R28" s="15" t="str">
        <f t="shared" si="0"/>
        <v>OK</v>
      </c>
      <c r="S28" s="15" t="str">
        <f t="shared" si="0"/>
        <v>OK</v>
      </c>
      <c r="T28" s="15" t="str">
        <f t="shared" si="1"/>
        <v>OK</v>
      </c>
      <c r="U28" s="15" t="str">
        <f t="shared" si="2"/>
        <v>OK</v>
      </c>
      <c r="V28" s="2">
        <f t="shared" si="3"/>
        <v>0</v>
      </c>
    </row>
    <row r="29" spans="1:22" ht="24" customHeight="1" x14ac:dyDescent="0.2">
      <c r="A29" s="23" t="s">
        <v>89</v>
      </c>
      <c r="B29" s="23"/>
      <c r="C29" s="23"/>
      <c r="D29" s="23" t="s">
        <v>90</v>
      </c>
      <c r="E29" s="23"/>
      <c r="F29" s="24"/>
      <c r="G29" s="23"/>
      <c r="H29" s="25"/>
      <c r="I29" s="23" t="s">
        <v>89</v>
      </c>
      <c r="J29" s="23"/>
      <c r="K29" s="23"/>
      <c r="L29" s="23" t="s">
        <v>90</v>
      </c>
      <c r="M29" s="23"/>
      <c r="N29" s="24"/>
      <c r="O29" s="26"/>
      <c r="P29" s="25"/>
      <c r="Q29" s="14" t="str">
        <f t="shared" si="0"/>
        <v>OK</v>
      </c>
      <c r="R29" s="15" t="str">
        <f t="shared" si="0"/>
        <v>OK</v>
      </c>
      <c r="S29" s="15" t="str">
        <f t="shared" si="0"/>
        <v>OK</v>
      </c>
      <c r="T29" s="15" t="str">
        <f t="shared" si="1"/>
        <v>OK</v>
      </c>
      <c r="U29" s="15" t="str">
        <f t="shared" si="2"/>
        <v>OK</v>
      </c>
      <c r="V29" s="2" t="str">
        <f t="shared" si="3"/>
        <v>-</v>
      </c>
    </row>
    <row r="30" spans="1:22" ht="26.1" customHeight="1" x14ac:dyDescent="0.2">
      <c r="A30" s="27" t="s">
        <v>91</v>
      </c>
      <c r="B30" s="28" t="s">
        <v>92</v>
      </c>
      <c r="C30" s="27" t="s">
        <v>42</v>
      </c>
      <c r="D30" s="27" t="s">
        <v>93</v>
      </c>
      <c r="E30" s="29" t="s">
        <v>44</v>
      </c>
      <c r="F30" s="28">
        <v>33.020000000000003</v>
      </c>
      <c r="G30" s="16">
        <v>3.89</v>
      </c>
      <c r="H30" s="16">
        <v>128.44</v>
      </c>
      <c r="I30" s="27" t="s">
        <v>91</v>
      </c>
      <c r="J30" s="28" t="s">
        <v>92</v>
      </c>
      <c r="K30" s="27" t="s">
        <v>42</v>
      </c>
      <c r="L30" s="27" t="s">
        <v>93</v>
      </c>
      <c r="M30" s="29" t="s">
        <v>44</v>
      </c>
      <c r="N30" s="28">
        <v>33.020000000000003</v>
      </c>
      <c r="O30" s="30"/>
      <c r="P30" s="16">
        <f t="shared" ref="P30:P33" si="6">TRUNC(N30 * O30, 2)</f>
        <v>0</v>
      </c>
      <c r="Q30" s="14" t="str">
        <f t="shared" si="0"/>
        <v>OK</v>
      </c>
      <c r="R30" s="15" t="str">
        <f t="shared" si="0"/>
        <v>OK</v>
      </c>
      <c r="S30" s="15" t="str">
        <f t="shared" si="0"/>
        <v>OK</v>
      </c>
      <c r="T30" s="15" t="str">
        <f t="shared" si="1"/>
        <v>OK</v>
      </c>
      <c r="U30" s="15" t="str">
        <f t="shared" si="2"/>
        <v>OK</v>
      </c>
      <c r="V30" s="2">
        <f t="shared" si="3"/>
        <v>0</v>
      </c>
    </row>
    <row r="31" spans="1:22" ht="24" customHeight="1" x14ac:dyDescent="0.2">
      <c r="A31" s="27" t="s">
        <v>94</v>
      </c>
      <c r="B31" s="28" t="s">
        <v>95</v>
      </c>
      <c r="C31" s="27" t="s">
        <v>33</v>
      </c>
      <c r="D31" s="27" t="s">
        <v>96</v>
      </c>
      <c r="E31" s="29" t="s">
        <v>85</v>
      </c>
      <c r="F31" s="28">
        <v>3.48</v>
      </c>
      <c r="G31" s="16">
        <v>105.83</v>
      </c>
      <c r="H31" s="16">
        <v>368.28</v>
      </c>
      <c r="I31" s="27" t="s">
        <v>94</v>
      </c>
      <c r="J31" s="28" t="s">
        <v>95</v>
      </c>
      <c r="K31" s="27" t="s">
        <v>33</v>
      </c>
      <c r="L31" s="27" t="s">
        <v>96</v>
      </c>
      <c r="M31" s="29" t="s">
        <v>85</v>
      </c>
      <c r="N31" s="28">
        <v>3.48</v>
      </c>
      <c r="O31" s="30"/>
      <c r="P31" s="16">
        <f t="shared" si="6"/>
        <v>0</v>
      </c>
      <c r="Q31" s="14" t="str">
        <f t="shared" si="0"/>
        <v>OK</v>
      </c>
      <c r="R31" s="15" t="str">
        <f t="shared" si="0"/>
        <v>OK</v>
      </c>
      <c r="S31" s="15" t="str">
        <f t="shared" si="0"/>
        <v>OK</v>
      </c>
      <c r="T31" s="15" t="str">
        <f t="shared" si="1"/>
        <v>OK</v>
      </c>
      <c r="U31" s="15" t="str">
        <f t="shared" si="2"/>
        <v>OK</v>
      </c>
      <c r="V31" s="2">
        <f t="shared" si="3"/>
        <v>0</v>
      </c>
    </row>
    <row r="32" spans="1:22" ht="26.1" customHeight="1" x14ac:dyDescent="0.2">
      <c r="A32" s="27" t="s">
        <v>97</v>
      </c>
      <c r="B32" s="28" t="s">
        <v>98</v>
      </c>
      <c r="C32" s="27" t="s">
        <v>33</v>
      </c>
      <c r="D32" s="27" t="s">
        <v>99</v>
      </c>
      <c r="E32" s="29" t="s">
        <v>35</v>
      </c>
      <c r="F32" s="28">
        <v>1</v>
      </c>
      <c r="G32" s="16">
        <v>115.23</v>
      </c>
      <c r="H32" s="16">
        <v>115.23</v>
      </c>
      <c r="I32" s="27" t="s">
        <v>97</v>
      </c>
      <c r="J32" s="28" t="s">
        <v>98</v>
      </c>
      <c r="K32" s="27" t="s">
        <v>33</v>
      </c>
      <c r="L32" s="27" t="s">
        <v>99</v>
      </c>
      <c r="M32" s="29" t="s">
        <v>35</v>
      </c>
      <c r="N32" s="28">
        <v>1</v>
      </c>
      <c r="O32" s="30"/>
      <c r="P32" s="16">
        <f t="shared" si="6"/>
        <v>0</v>
      </c>
      <c r="Q32" s="14" t="str">
        <f t="shared" si="0"/>
        <v>OK</v>
      </c>
      <c r="R32" s="15" t="str">
        <f t="shared" si="0"/>
        <v>OK</v>
      </c>
      <c r="S32" s="15" t="str">
        <f t="shared" si="0"/>
        <v>OK</v>
      </c>
      <c r="T32" s="15" t="str">
        <f t="shared" si="1"/>
        <v>OK</v>
      </c>
      <c r="U32" s="15" t="str">
        <f t="shared" si="2"/>
        <v>OK</v>
      </c>
      <c r="V32" s="2">
        <f t="shared" si="3"/>
        <v>0</v>
      </c>
    </row>
    <row r="33" spans="1:22" ht="39" customHeight="1" x14ac:dyDescent="0.2">
      <c r="A33" s="27" t="s">
        <v>100</v>
      </c>
      <c r="B33" s="28" t="s">
        <v>101</v>
      </c>
      <c r="C33" s="27" t="s">
        <v>42</v>
      </c>
      <c r="D33" s="27" t="s">
        <v>102</v>
      </c>
      <c r="E33" s="29" t="s">
        <v>44</v>
      </c>
      <c r="F33" s="28">
        <v>33.020000000000003</v>
      </c>
      <c r="G33" s="16">
        <v>3.9</v>
      </c>
      <c r="H33" s="16">
        <v>128.77000000000001</v>
      </c>
      <c r="I33" s="27" t="s">
        <v>100</v>
      </c>
      <c r="J33" s="28" t="s">
        <v>101</v>
      </c>
      <c r="K33" s="27" t="s">
        <v>42</v>
      </c>
      <c r="L33" s="27" t="s">
        <v>102</v>
      </c>
      <c r="M33" s="29" t="s">
        <v>44</v>
      </c>
      <c r="N33" s="28">
        <v>33.020000000000003</v>
      </c>
      <c r="O33" s="30"/>
      <c r="P33" s="16">
        <f t="shared" si="6"/>
        <v>0</v>
      </c>
      <c r="Q33" s="14" t="str">
        <f t="shared" si="0"/>
        <v>OK</v>
      </c>
      <c r="R33" s="15" t="str">
        <f t="shared" si="0"/>
        <v>OK</v>
      </c>
      <c r="S33" s="15" t="str">
        <f t="shared" si="0"/>
        <v>OK</v>
      </c>
      <c r="T33" s="15" t="str">
        <f t="shared" si="1"/>
        <v>OK</v>
      </c>
      <c r="U33" s="15" t="str">
        <f t="shared" si="2"/>
        <v>OK</v>
      </c>
      <c r="V33" s="2">
        <f t="shared" si="3"/>
        <v>0</v>
      </c>
    </row>
    <row r="34" spans="1:22" ht="24" customHeight="1" x14ac:dyDescent="0.2">
      <c r="A34" s="23" t="s">
        <v>103</v>
      </c>
      <c r="B34" s="23"/>
      <c r="C34" s="23"/>
      <c r="D34" s="23" t="s">
        <v>104</v>
      </c>
      <c r="E34" s="23"/>
      <c r="F34" s="24"/>
      <c r="G34" s="23"/>
      <c r="H34" s="25"/>
      <c r="I34" s="23" t="s">
        <v>103</v>
      </c>
      <c r="J34" s="23"/>
      <c r="K34" s="23"/>
      <c r="L34" s="23" t="s">
        <v>104</v>
      </c>
      <c r="M34" s="23"/>
      <c r="N34" s="24"/>
      <c r="O34" s="26"/>
      <c r="P34" s="25"/>
      <c r="Q34" s="14" t="str">
        <f t="shared" si="0"/>
        <v>OK</v>
      </c>
      <c r="R34" s="15" t="str">
        <f t="shared" si="0"/>
        <v>OK</v>
      </c>
      <c r="S34" s="15" t="str">
        <f t="shared" si="0"/>
        <v>OK</v>
      </c>
      <c r="T34" s="15" t="str">
        <f t="shared" si="1"/>
        <v>OK</v>
      </c>
      <c r="U34" s="15" t="str">
        <f t="shared" si="2"/>
        <v>OK</v>
      </c>
      <c r="V34" s="2" t="str">
        <f t="shared" si="3"/>
        <v>-</v>
      </c>
    </row>
    <row r="35" spans="1:22" ht="24" customHeight="1" x14ac:dyDescent="0.2">
      <c r="A35" s="27" t="s">
        <v>105</v>
      </c>
      <c r="B35" s="28" t="s">
        <v>106</v>
      </c>
      <c r="C35" s="27" t="s">
        <v>33</v>
      </c>
      <c r="D35" s="27" t="s">
        <v>107</v>
      </c>
      <c r="E35" s="29" t="s">
        <v>35</v>
      </c>
      <c r="F35" s="28">
        <v>1</v>
      </c>
      <c r="G35" s="16">
        <v>1696.26</v>
      </c>
      <c r="H35" s="16">
        <v>1696.26</v>
      </c>
      <c r="I35" s="27" t="s">
        <v>105</v>
      </c>
      <c r="J35" s="28" t="s">
        <v>106</v>
      </c>
      <c r="K35" s="27" t="s">
        <v>33</v>
      </c>
      <c r="L35" s="27" t="s">
        <v>107</v>
      </c>
      <c r="M35" s="29" t="s">
        <v>35</v>
      </c>
      <c r="N35" s="28">
        <v>1</v>
      </c>
      <c r="O35" s="30"/>
      <c r="P35" s="16">
        <f t="shared" ref="P35:P42" si="7">TRUNC(N35 * O35, 2)</f>
        <v>0</v>
      </c>
      <c r="Q35" s="14" t="str">
        <f t="shared" si="0"/>
        <v>OK</v>
      </c>
      <c r="R35" s="15" t="str">
        <f t="shared" si="0"/>
        <v>OK</v>
      </c>
      <c r="S35" s="15" t="str">
        <f t="shared" si="0"/>
        <v>OK</v>
      </c>
      <c r="T35" s="15" t="str">
        <f t="shared" si="1"/>
        <v>OK</v>
      </c>
      <c r="U35" s="15" t="str">
        <f t="shared" si="2"/>
        <v>OK</v>
      </c>
      <c r="V35" s="2">
        <f t="shared" si="3"/>
        <v>0</v>
      </c>
    </row>
    <row r="36" spans="1:22" ht="39" customHeight="1" x14ac:dyDescent="0.2">
      <c r="A36" s="27" t="s">
        <v>108</v>
      </c>
      <c r="B36" s="28" t="s">
        <v>109</v>
      </c>
      <c r="C36" s="27" t="s">
        <v>42</v>
      </c>
      <c r="D36" s="27" t="s">
        <v>110</v>
      </c>
      <c r="E36" s="29" t="s">
        <v>79</v>
      </c>
      <c r="F36" s="28">
        <v>67.58</v>
      </c>
      <c r="G36" s="16">
        <v>40.71</v>
      </c>
      <c r="H36" s="16">
        <v>2751.18</v>
      </c>
      <c r="I36" s="27" t="s">
        <v>108</v>
      </c>
      <c r="J36" s="28" t="s">
        <v>109</v>
      </c>
      <c r="K36" s="27" t="s">
        <v>42</v>
      </c>
      <c r="L36" s="27" t="s">
        <v>110</v>
      </c>
      <c r="M36" s="29" t="s">
        <v>79</v>
      </c>
      <c r="N36" s="28">
        <v>67.58</v>
      </c>
      <c r="O36" s="30"/>
      <c r="P36" s="16">
        <f t="shared" si="7"/>
        <v>0</v>
      </c>
      <c r="Q36" s="14" t="str">
        <f t="shared" si="0"/>
        <v>OK</v>
      </c>
      <c r="R36" s="15" t="str">
        <f t="shared" si="0"/>
        <v>OK</v>
      </c>
      <c r="S36" s="15" t="str">
        <f t="shared" si="0"/>
        <v>OK</v>
      </c>
      <c r="T36" s="15" t="str">
        <f t="shared" si="1"/>
        <v>OK</v>
      </c>
      <c r="U36" s="15" t="str">
        <f t="shared" si="2"/>
        <v>OK</v>
      </c>
      <c r="V36" s="2">
        <f t="shared" si="3"/>
        <v>0</v>
      </c>
    </row>
    <row r="37" spans="1:22" ht="26.1" customHeight="1" x14ac:dyDescent="0.2">
      <c r="A37" s="27" t="s">
        <v>111</v>
      </c>
      <c r="B37" s="28" t="s">
        <v>112</v>
      </c>
      <c r="C37" s="27" t="s">
        <v>42</v>
      </c>
      <c r="D37" s="27" t="s">
        <v>113</v>
      </c>
      <c r="E37" s="29" t="s">
        <v>85</v>
      </c>
      <c r="F37" s="28">
        <v>25.29</v>
      </c>
      <c r="G37" s="16">
        <v>96.7</v>
      </c>
      <c r="H37" s="16">
        <v>2445.54</v>
      </c>
      <c r="I37" s="27" t="s">
        <v>111</v>
      </c>
      <c r="J37" s="28" t="s">
        <v>112</v>
      </c>
      <c r="K37" s="27" t="s">
        <v>42</v>
      </c>
      <c r="L37" s="27" t="s">
        <v>113</v>
      </c>
      <c r="M37" s="29" t="s">
        <v>85</v>
      </c>
      <c r="N37" s="28">
        <v>25.29</v>
      </c>
      <c r="O37" s="30"/>
      <c r="P37" s="16">
        <f t="shared" si="7"/>
        <v>0</v>
      </c>
      <c r="Q37" s="14" t="str">
        <f t="shared" si="0"/>
        <v>OK</v>
      </c>
      <c r="R37" s="15" t="str">
        <f t="shared" si="0"/>
        <v>OK</v>
      </c>
      <c r="S37" s="15" t="str">
        <f t="shared" si="0"/>
        <v>OK</v>
      </c>
      <c r="T37" s="15" t="str">
        <f t="shared" si="1"/>
        <v>OK</v>
      </c>
      <c r="U37" s="15" t="str">
        <f t="shared" si="2"/>
        <v>OK</v>
      </c>
      <c r="V37" s="2">
        <f t="shared" si="3"/>
        <v>0</v>
      </c>
    </row>
    <row r="38" spans="1:22" ht="26.1" customHeight="1" x14ac:dyDescent="0.2">
      <c r="A38" s="27" t="s">
        <v>114</v>
      </c>
      <c r="B38" s="28" t="s">
        <v>115</v>
      </c>
      <c r="C38" s="27" t="s">
        <v>33</v>
      </c>
      <c r="D38" s="27" t="s">
        <v>116</v>
      </c>
      <c r="E38" s="29" t="s">
        <v>79</v>
      </c>
      <c r="F38" s="28">
        <v>21.98</v>
      </c>
      <c r="G38" s="16">
        <v>112.19</v>
      </c>
      <c r="H38" s="16">
        <v>2465.9299999999998</v>
      </c>
      <c r="I38" s="27" t="s">
        <v>114</v>
      </c>
      <c r="J38" s="28" t="s">
        <v>115</v>
      </c>
      <c r="K38" s="27" t="s">
        <v>33</v>
      </c>
      <c r="L38" s="27" t="s">
        <v>116</v>
      </c>
      <c r="M38" s="29" t="s">
        <v>79</v>
      </c>
      <c r="N38" s="28">
        <v>21.98</v>
      </c>
      <c r="O38" s="30"/>
      <c r="P38" s="16">
        <f t="shared" si="7"/>
        <v>0</v>
      </c>
      <c r="Q38" s="14" t="str">
        <f t="shared" si="0"/>
        <v>OK</v>
      </c>
      <c r="R38" s="15" t="str">
        <f t="shared" si="0"/>
        <v>OK</v>
      </c>
      <c r="S38" s="15" t="str">
        <f t="shared" si="0"/>
        <v>OK</v>
      </c>
      <c r="T38" s="15" t="str">
        <f t="shared" si="1"/>
        <v>OK</v>
      </c>
      <c r="U38" s="15" t="str">
        <f t="shared" si="2"/>
        <v>OK</v>
      </c>
      <c r="V38" s="2">
        <f t="shared" si="3"/>
        <v>0</v>
      </c>
    </row>
    <row r="39" spans="1:22" ht="26.1" customHeight="1" x14ac:dyDescent="0.2">
      <c r="A39" s="27" t="s">
        <v>117</v>
      </c>
      <c r="B39" s="28" t="s">
        <v>118</v>
      </c>
      <c r="C39" s="27" t="s">
        <v>42</v>
      </c>
      <c r="D39" s="27" t="s">
        <v>119</v>
      </c>
      <c r="E39" s="29" t="s">
        <v>35</v>
      </c>
      <c r="F39" s="28">
        <v>12</v>
      </c>
      <c r="G39" s="16">
        <v>56.28</v>
      </c>
      <c r="H39" s="16">
        <v>675.36</v>
      </c>
      <c r="I39" s="27" t="s">
        <v>117</v>
      </c>
      <c r="J39" s="28" t="s">
        <v>118</v>
      </c>
      <c r="K39" s="27" t="s">
        <v>42</v>
      </c>
      <c r="L39" s="27" t="s">
        <v>119</v>
      </c>
      <c r="M39" s="29" t="s">
        <v>35</v>
      </c>
      <c r="N39" s="28">
        <v>12</v>
      </c>
      <c r="O39" s="30"/>
      <c r="P39" s="16">
        <f t="shared" si="7"/>
        <v>0</v>
      </c>
      <c r="Q39" s="14" t="str">
        <f t="shared" si="0"/>
        <v>OK</v>
      </c>
      <c r="R39" s="15" t="str">
        <f t="shared" si="0"/>
        <v>OK</v>
      </c>
      <c r="S39" s="15" t="str">
        <f t="shared" si="0"/>
        <v>OK</v>
      </c>
      <c r="T39" s="15" t="str">
        <f t="shared" si="1"/>
        <v>OK</v>
      </c>
      <c r="U39" s="15" t="str">
        <f t="shared" si="2"/>
        <v>OK</v>
      </c>
      <c r="V39" s="2">
        <f t="shared" si="3"/>
        <v>0</v>
      </c>
    </row>
    <row r="40" spans="1:22" ht="26.1" customHeight="1" x14ac:dyDescent="0.2">
      <c r="A40" s="27" t="s">
        <v>120</v>
      </c>
      <c r="B40" s="28" t="s">
        <v>121</v>
      </c>
      <c r="C40" s="27" t="s">
        <v>33</v>
      </c>
      <c r="D40" s="27" t="s">
        <v>122</v>
      </c>
      <c r="E40" s="29" t="s">
        <v>123</v>
      </c>
      <c r="F40" s="28">
        <v>21.98</v>
      </c>
      <c r="G40" s="16">
        <v>5.85</v>
      </c>
      <c r="H40" s="16">
        <v>128.58000000000001</v>
      </c>
      <c r="I40" s="27" t="s">
        <v>120</v>
      </c>
      <c r="J40" s="28" t="s">
        <v>121</v>
      </c>
      <c r="K40" s="27" t="s">
        <v>33</v>
      </c>
      <c r="L40" s="27" t="s">
        <v>122</v>
      </c>
      <c r="M40" s="29" t="s">
        <v>123</v>
      </c>
      <c r="N40" s="28">
        <v>21.98</v>
      </c>
      <c r="O40" s="30"/>
      <c r="P40" s="16">
        <f t="shared" si="7"/>
        <v>0</v>
      </c>
      <c r="Q40" s="14" t="str">
        <f t="shared" si="0"/>
        <v>OK</v>
      </c>
      <c r="R40" s="15" t="str">
        <f t="shared" si="0"/>
        <v>OK</v>
      </c>
      <c r="S40" s="15" t="str">
        <f t="shared" si="0"/>
        <v>OK</v>
      </c>
      <c r="T40" s="15" t="str">
        <f t="shared" si="1"/>
        <v>OK</v>
      </c>
      <c r="U40" s="15" t="str">
        <f t="shared" si="2"/>
        <v>OK</v>
      </c>
      <c r="V40" s="2">
        <f t="shared" si="3"/>
        <v>0</v>
      </c>
    </row>
    <row r="41" spans="1:22" ht="26.1" customHeight="1" x14ac:dyDescent="0.2">
      <c r="A41" s="27" t="s">
        <v>124</v>
      </c>
      <c r="B41" s="28" t="s">
        <v>125</v>
      </c>
      <c r="C41" s="27" t="s">
        <v>42</v>
      </c>
      <c r="D41" s="27" t="s">
        <v>126</v>
      </c>
      <c r="E41" s="29" t="s">
        <v>85</v>
      </c>
      <c r="F41" s="28">
        <v>23.5</v>
      </c>
      <c r="G41" s="16">
        <v>42.85</v>
      </c>
      <c r="H41" s="16">
        <v>1006.97</v>
      </c>
      <c r="I41" s="27" t="s">
        <v>124</v>
      </c>
      <c r="J41" s="28" t="s">
        <v>125</v>
      </c>
      <c r="K41" s="27" t="s">
        <v>42</v>
      </c>
      <c r="L41" s="27" t="s">
        <v>126</v>
      </c>
      <c r="M41" s="29" t="s">
        <v>85</v>
      </c>
      <c r="N41" s="28">
        <v>23.5</v>
      </c>
      <c r="O41" s="30"/>
      <c r="P41" s="16">
        <f t="shared" si="7"/>
        <v>0</v>
      </c>
      <c r="Q41" s="14" t="str">
        <f t="shared" si="0"/>
        <v>OK</v>
      </c>
      <c r="R41" s="15" t="str">
        <f t="shared" si="0"/>
        <v>OK</v>
      </c>
      <c r="S41" s="15" t="str">
        <f t="shared" si="0"/>
        <v>OK</v>
      </c>
      <c r="T41" s="15" t="str">
        <f t="shared" si="1"/>
        <v>OK</v>
      </c>
      <c r="U41" s="15" t="str">
        <f t="shared" si="2"/>
        <v>OK</v>
      </c>
      <c r="V41" s="2">
        <f t="shared" si="3"/>
        <v>0</v>
      </c>
    </row>
    <row r="42" spans="1:22" ht="39" customHeight="1" x14ac:dyDescent="0.2">
      <c r="A42" s="27" t="s">
        <v>127</v>
      </c>
      <c r="B42" s="28" t="s">
        <v>128</v>
      </c>
      <c r="C42" s="27" t="s">
        <v>42</v>
      </c>
      <c r="D42" s="27" t="s">
        <v>129</v>
      </c>
      <c r="E42" s="29" t="s">
        <v>79</v>
      </c>
      <c r="F42" s="28">
        <v>63.98</v>
      </c>
      <c r="G42" s="16">
        <v>11.87</v>
      </c>
      <c r="H42" s="16">
        <v>759.44</v>
      </c>
      <c r="I42" s="27" t="s">
        <v>127</v>
      </c>
      <c r="J42" s="28" t="s">
        <v>128</v>
      </c>
      <c r="K42" s="27" t="s">
        <v>42</v>
      </c>
      <c r="L42" s="27" t="s">
        <v>129</v>
      </c>
      <c r="M42" s="29" t="s">
        <v>79</v>
      </c>
      <c r="N42" s="28">
        <v>63.98</v>
      </c>
      <c r="O42" s="30"/>
      <c r="P42" s="16">
        <f t="shared" si="7"/>
        <v>0</v>
      </c>
      <c r="Q42" s="14" t="str">
        <f t="shared" si="0"/>
        <v>OK</v>
      </c>
      <c r="R42" s="15" t="str">
        <f t="shared" si="0"/>
        <v>OK</v>
      </c>
      <c r="S42" s="15" t="str">
        <f t="shared" si="0"/>
        <v>OK</v>
      </c>
      <c r="T42" s="15" t="str">
        <f t="shared" si="1"/>
        <v>OK</v>
      </c>
      <c r="U42" s="15" t="str">
        <f t="shared" si="2"/>
        <v>OK</v>
      </c>
      <c r="V42" s="2">
        <f t="shared" si="3"/>
        <v>0</v>
      </c>
    </row>
    <row r="43" spans="1:22" ht="24" customHeight="1" x14ac:dyDescent="0.2">
      <c r="A43" s="23" t="s">
        <v>130</v>
      </c>
      <c r="B43" s="23"/>
      <c r="C43" s="23"/>
      <c r="D43" s="23" t="s">
        <v>131</v>
      </c>
      <c r="E43" s="23"/>
      <c r="F43" s="24"/>
      <c r="G43" s="23"/>
      <c r="H43" s="25"/>
      <c r="I43" s="23" t="s">
        <v>130</v>
      </c>
      <c r="J43" s="23"/>
      <c r="K43" s="23"/>
      <c r="L43" s="23" t="s">
        <v>131</v>
      </c>
      <c r="M43" s="23"/>
      <c r="N43" s="24"/>
      <c r="O43" s="26"/>
      <c r="P43" s="25"/>
      <c r="Q43" s="14" t="str">
        <f t="shared" si="0"/>
        <v>OK</v>
      </c>
      <c r="R43" s="15" t="str">
        <f t="shared" si="0"/>
        <v>OK</v>
      </c>
      <c r="S43" s="15" t="str">
        <f t="shared" si="0"/>
        <v>OK</v>
      </c>
      <c r="T43" s="15" t="str">
        <f t="shared" si="1"/>
        <v>OK</v>
      </c>
      <c r="U43" s="15" t="str">
        <f t="shared" si="2"/>
        <v>OK</v>
      </c>
      <c r="V43" s="2" t="str">
        <f t="shared" si="3"/>
        <v>-</v>
      </c>
    </row>
    <row r="44" spans="1:22" ht="39" customHeight="1" x14ac:dyDescent="0.2">
      <c r="A44" s="27" t="s">
        <v>132</v>
      </c>
      <c r="B44" s="28" t="s">
        <v>109</v>
      </c>
      <c r="C44" s="27" t="s">
        <v>42</v>
      </c>
      <c r="D44" s="27" t="s">
        <v>110</v>
      </c>
      <c r="E44" s="29" t="s">
        <v>79</v>
      </c>
      <c r="F44" s="28">
        <v>12.72</v>
      </c>
      <c r="G44" s="16">
        <v>40.71</v>
      </c>
      <c r="H44" s="16">
        <v>517.83000000000004</v>
      </c>
      <c r="I44" s="27" t="s">
        <v>132</v>
      </c>
      <c r="J44" s="28" t="s">
        <v>109</v>
      </c>
      <c r="K44" s="27" t="s">
        <v>42</v>
      </c>
      <c r="L44" s="27" t="s">
        <v>110</v>
      </c>
      <c r="M44" s="29" t="s">
        <v>79</v>
      </c>
      <c r="N44" s="28">
        <v>12.72</v>
      </c>
      <c r="O44" s="30"/>
      <c r="P44" s="16">
        <f t="shared" ref="P44:P49" si="8">TRUNC(N44 * O44, 2)</f>
        <v>0</v>
      </c>
      <c r="Q44" s="14" t="str">
        <f t="shared" si="0"/>
        <v>OK</v>
      </c>
      <c r="R44" s="15" t="str">
        <f t="shared" si="0"/>
        <v>OK</v>
      </c>
      <c r="S44" s="15" t="str">
        <f t="shared" si="0"/>
        <v>OK</v>
      </c>
      <c r="T44" s="15" t="str">
        <f t="shared" si="1"/>
        <v>OK</v>
      </c>
      <c r="U44" s="15" t="str">
        <f t="shared" si="2"/>
        <v>OK</v>
      </c>
      <c r="V44" s="2">
        <f t="shared" si="3"/>
        <v>0</v>
      </c>
    </row>
    <row r="45" spans="1:22" ht="26.1" customHeight="1" x14ac:dyDescent="0.2">
      <c r="A45" s="27" t="s">
        <v>133</v>
      </c>
      <c r="B45" s="28" t="s">
        <v>112</v>
      </c>
      <c r="C45" s="27" t="s">
        <v>42</v>
      </c>
      <c r="D45" s="27" t="s">
        <v>113</v>
      </c>
      <c r="E45" s="29" t="s">
        <v>85</v>
      </c>
      <c r="F45" s="28">
        <v>1.66</v>
      </c>
      <c r="G45" s="16">
        <v>96.7</v>
      </c>
      <c r="H45" s="16">
        <v>160.52000000000001</v>
      </c>
      <c r="I45" s="27" t="s">
        <v>133</v>
      </c>
      <c r="J45" s="28" t="s">
        <v>112</v>
      </c>
      <c r="K45" s="27" t="s">
        <v>42</v>
      </c>
      <c r="L45" s="27" t="s">
        <v>113</v>
      </c>
      <c r="M45" s="29" t="s">
        <v>85</v>
      </c>
      <c r="N45" s="28">
        <v>1.66</v>
      </c>
      <c r="O45" s="30"/>
      <c r="P45" s="16">
        <f t="shared" si="8"/>
        <v>0</v>
      </c>
      <c r="Q45" s="14" t="str">
        <f t="shared" si="0"/>
        <v>OK</v>
      </c>
      <c r="R45" s="15" t="str">
        <f t="shared" si="0"/>
        <v>OK</v>
      </c>
      <c r="S45" s="15" t="str">
        <f t="shared" si="0"/>
        <v>OK</v>
      </c>
      <c r="T45" s="15" t="str">
        <f t="shared" si="1"/>
        <v>OK</v>
      </c>
      <c r="U45" s="15" t="str">
        <f t="shared" si="2"/>
        <v>OK</v>
      </c>
      <c r="V45" s="2">
        <f t="shared" si="3"/>
        <v>0</v>
      </c>
    </row>
    <row r="46" spans="1:22" ht="26.1" customHeight="1" x14ac:dyDescent="0.2">
      <c r="A46" s="27" t="s">
        <v>134</v>
      </c>
      <c r="B46" s="28" t="s">
        <v>135</v>
      </c>
      <c r="C46" s="27" t="s">
        <v>61</v>
      </c>
      <c r="D46" s="27" t="s">
        <v>136</v>
      </c>
      <c r="E46" s="29" t="s">
        <v>85</v>
      </c>
      <c r="F46" s="28">
        <v>0.38</v>
      </c>
      <c r="G46" s="16">
        <v>215.73</v>
      </c>
      <c r="H46" s="16">
        <v>81.97</v>
      </c>
      <c r="I46" s="27" t="s">
        <v>134</v>
      </c>
      <c r="J46" s="28" t="s">
        <v>135</v>
      </c>
      <c r="K46" s="27" t="s">
        <v>61</v>
      </c>
      <c r="L46" s="27" t="s">
        <v>136</v>
      </c>
      <c r="M46" s="29" t="s">
        <v>85</v>
      </c>
      <c r="N46" s="28">
        <v>0.38</v>
      </c>
      <c r="O46" s="30"/>
      <c r="P46" s="16">
        <f t="shared" si="8"/>
        <v>0</v>
      </c>
      <c r="Q46" s="14" t="str">
        <f t="shared" si="0"/>
        <v>OK</v>
      </c>
      <c r="R46" s="15" t="str">
        <f t="shared" si="0"/>
        <v>OK</v>
      </c>
      <c r="S46" s="15" t="str">
        <f t="shared" si="0"/>
        <v>OK</v>
      </c>
      <c r="T46" s="15" t="str">
        <f t="shared" si="1"/>
        <v>OK</v>
      </c>
      <c r="U46" s="15" t="str">
        <f t="shared" si="2"/>
        <v>OK</v>
      </c>
      <c r="V46" s="2">
        <f t="shared" si="3"/>
        <v>0</v>
      </c>
    </row>
    <row r="47" spans="1:22" ht="24" customHeight="1" x14ac:dyDescent="0.2">
      <c r="A47" s="27" t="s">
        <v>137</v>
      </c>
      <c r="B47" s="28" t="s">
        <v>138</v>
      </c>
      <c r="C47" s="27" t="s">
        <v>33</v>
      </c>
      <c r="D47" s="27" t="s">
        <v>139</v>
      </c>
      <c r="E47" s="29" t="s">
        <v>79</v>
      </c>
      <c r="F47" s="28">
        <v>9.6199999999999992</v>
      </c>
      <c r="G47" s="16">
        <v>63.19</v>
      </c>
      <c r="H47" s="16">
        <v>607.88</v>
      </c>
      <c r="I47" s="27" t="s">
        <v>137</v>
      </c>
      <c r="J47" s="28" t="s">
        <v>138</v>
      </c>
      <c r="K47" s="27" t="s">
        <v>33</v>
      </c>
      <c r="L47" s="27" t="s">
        <v>139</v>
      </c>
      <c r="M47" s="29" t="s">
        <v>79</v>
      </c>
      <c r="N47" s="28">
        <v>9.6199999999999992</v>
      </c>
      <c r="O47" s="30"/>
      <c r="P47" s="16">
        <f t="shared" si="8"/>
        <v>0</v>
      </c>
      <c r="Q47" s="14" t="str">
        <f t="shared" si="0"/>
        <v>OK</v>
      </c>
      <c r="R47" s="15" t="str">
        <f t="shared" si="0"/>
        <v>OK</v>
      </c>
      <c r="S47" s="15" t="str">
        <f t="shared" si="0"/>
        <v>OK</v>
      </c>
      <c r="T47" s="15" t="str">
        <f t="shared" si="1"/>
        <v>OK</v>
      </c>
      <c r="U47" s="15" t="str">
        <f t="shared" si="2"/>
        <v>OK</v>
      </c>
      <c r="V47" s="2">
        <f t="shared" si="3"/>
        <v>0</v>
      </c>
    </row>
    <row r="48" spans="1:22" ht="26.1" customHeight="1" x14ac:dyDescent="0.2">
      <c r="A48" s="27" t="s">
        <v>140</v>
      </c>
      <c r="B48" s="28" t="s">
        <v>125</v>
      </c>
      <c r="C48" s="27" t="s">
        <v>42</v>
      </c>
      <c r="D48" s="27" t="s">
        <v>126</v>
      </c>
      <c r="E48" s="29" t="s">
        <v>85</v>
      </c>
      <c r="F48" s="28">
        <v>1.45</v>
      </c>
      <c r="G48" s="16">
        <v>42.85</v>
      </c>
      <c r="H48" s="16">
        <v>62.13</v>
      </c>
      <c r="I48" s="27" t="s">
        <v>140</v>
      </c>
      <c r="J48" s="28" t="s">
        <v>125</v>
      </c>
      <c r="K48" s="27" t="s">
        <v>42</v>
      </c>
      <c r="L48" s="27" t="s">
        <v>126</v>
      </c>
      <c r="M48" s="29" t="s">
        <v>85</v>
      </c>
      <c r="N48" s="28">
        <v>1.45</v>
      </c>
      <c r="O48" s="30"/>
      <c r="P48" s="16">
        <f t="shared" si="8"/>
        <v>0</v>
      </c>
      <c r="Q48" s="14" t="str">
        <f t="shared" si="0"/>
        <v>OK</v>
      </c>
      <c r="R48" s="15" t="str">
        <f t="shared" si="0"/>
        <v>OK</v>
      </c>
      <c r="S48" s="15" t="str">
        <f t="shared" si="0"/>
        <v>OK</v>
      </c>
      <c r="T48" s="15" t="str">
        <f t="shared" si="1"/>
        <v>OK</v>
      </c>
      <c r="U48" s="15" t="str">
        <f t="shared" si="2"/>
        <v>OK</v>
      </c>
      <c r="V48" s="2">
        <f t="shared" si="3"/>
        <v>0</v>
      </c>
    </row>
    <row r="49" spans="1:22" ht="39" customHeight="1" x14ac:dyDescent="0.2">
      <c r="A49" s="27" t="s">
        <v>141</v>
      </c>
      <c r="B49" s="28" t="s">
        <v>128</v>
      </c>
      <c r="C49" s="27" t="s">
        <v>42</v>
      </c>
      <c r="D49" s="27" t="s">
        <v>129</v>
      </c>
      <c r="E49" s="29" t="s">
        <v>79</v>
      </c>
      <c r="F49" s="28">
        <v>9.6199999999999992</v>
      </c>
      <c r="G49" s="16">
        <v>11.87</v>
      </c>
      <c r="H49" s="16">
        <v>114.18</v>
      </c>
      <c r="I49" s="27" t="s">
        <v>141</v>
      </c>
      <c r="J49" s="28" t="s">
        <v>128</v>
      </c>
      <c r="K49" s="27" t="s">
        <v>42</v>
      </c>
      <c r="L49" s="27" t="s">
        <v>129</v>
      </c>
      <c r="M49" s="29" t="s">
        <v>79</v>
      </c>
      <c r="N49" s="28">
        <v>9.6199999999999992</v>
      </c>
      <c r="O49" s="30"/>
      <c r="P49" s="16">
        <f t="shared" si="8"/>
        <v>0</v>
      </c>
      <c r="Q49" s="14" t="str">
        <f t="shared" si="0"/>
        <v>OK</v>
      </c>
      <c r="R49" s="15" t="str">
        <f t="shared" si="0"/>
        <v>OK</v>
      </c>
      <c r="S49" s="15" t="str">
        <f t="shared" si="0"/>
        <v>OK</v>
      </c>
      <c r="T49" s="15" t="str">
        <f t="shared" si="1"/>
        <v>OK</v>
      </c>
      <c r="U49" s="15" t="str">
        <f t="shared" si="2"/>
        <v>OK</v>
      </c>
      <c r="V49" s="2">
        <f t="shared" si="3"/>
        <v>0</v>
      </c>
    </row>
    <row r="50" spans="1:22" ht="24" customHeight="1" x14ac:dyDescent="0.2">
      <c r="A50" s="23" t="s">
        <v>142</v>
      </c>
      <c r="B50" s="23"/>
      <c r="C50" s="23"/>
      <c r="D50" s="23" t="s">
        <v>143</v>
      </c>
      <c r="E50" s="23"/>
      <c r="F50" s="24"/>
      <c r="G50" s="23"/>
      <c r="H50" s="25"/>
      <c r="I50" s="23" t="s">
        <v>142</v>
      </c>
      <c r="J50" s="23"/>
      <c r="K50" s="23"/>
      <c r="L50" s="23" t="s">
        <v>143</v>
      </c>
      <c r="M50" s="23"/>
      <c r="N50" s="24"/>
      <c r="O50" s="26"/>
      <c r="P50" s="25"/>
      <c r="Q50" s="14" t="str">
        <f t="shared" si="0"/>
        <v>OK</v>
      </c>
      <c r="R50" s="15" t="str">
        <f t="shared" si="0"/>
        <v>OK</v>
      </c>
      <c r="S50" s="15" t="str">
        <f t="shared" si="0"/>
        <v>OK</v>
      </c>
      <c r="T50" s="15" t="str">
        <f t="shared" si="1"/>
        <v>OK</v>
      </c>
      <c r="U50" s="15" t="str">
        <f t="shared" si="2"/>
        <v>OK</v>
      </c>
      <c r="V50" s="2" t="str">
        <f t="shared" si="3"/>
        <v>-</v>
      </c>
    </row>
    <row r="51" spans="1:22" ht="24" customHeight="1" x14ac:dyDescent="0.2">
      <c r="A51" s="23" t="s">
        <v>144</v>
      </c>
      <c r="B51" s="23"/>
      <c r="C51" s="23"/>
      <c r="D51" s="23" t="s">
        <v>145</v>
      </c>
      <c r="E51" s="23"/>
      <c r="F51" s="24"/>
      <c r="G51" s="23"/>
      <c r="H51" s="25"/>
      <c r="I51" s="23" t="s">
        <v>144</v>
      </c>
      <c r="J51" s="23"/>
      <c r="K51" s="23"/>
      <c r="L51" s="23" t="s">
        <v>145</v>
      </c>
      <c r="M51" s="23"/>
      <c r="N51" s="24"/>
      <c r="O51" s="26"/>
      <c r="P51" s="25"/>
      <c r="Q51" s="14" t="str">
        <f t="shared" si="0"/>
        <v>OK</v>
      </c>
      <c r="R51" s="15" t="str">
        <f t="shared" si="0"/>
        <v>OK</v>
      </c>
      <c r="S51" s="15" t="str">
        <f t="shared" si="0"/>
        <v>OK</v>
      </c>
      <c r="T51" s="15" t="str">
        <f t="shared" si="1"/>
        <v>OK</v>
      </c>
      <c r="U51" s="15" t="str">
        <f t="shared" si="2"/>
        <v>OK</v>
      </c>
      <c r="V51" s="2" t="str">
        <f t="shared" si="3"/>
        <v>-</v>
      </c>
    </row>
    <row r="52" spans="1:22" ht="39" customHeight="1" x14ac:dyDescent="0.2">
      <c r="A52" s="27" t="s">
        <v>146</v>
      </c>
      <c r="B52" s="28" t="s">
        <v>147</v>
      </c>
      <c r="C52" s="27" t="s">
        <v>42</v>
      </c>
      <c r="D52" s="27" t="s">
        <v>148</v>
      </c>
      <c r="E52" s="29" t="s">
        <v>85</v>
      </c>
      <c r="F52" s="28">
        <v>13.28</v>
      </c>
      <c r="G52" s="16">
        <v>181.53</v>
      </c>
      <c r="H52" s="16">
        <v>2410.71</v>
      </c>
      <c r="I52" s="27" t="s">
        <v>146</v>
      </c>
      <c r="J52" s="28" t="s">
        <v>147</v>
      </c>
      <c r="K52" s="27" t="s">
        <v>42</v>
      </c>
      <c r="L52" s="27" t="s">
        <v>148</v>
      </c>
      <c r="M52" s="29" t="s">
        <v>85</v>
      </c>
      <c r="N52" s="28">
        <v>13.28</v>
      </c>
      <c r="O52" s="30"/>
      <c r="P52" s="16">
        <f t="shared" ref="P52" si="9">TRUNC(N52 * O52, 2)</f>
        <v>0</v>
      </c>
      <c r="Q52" s="14" t="str">
        <f t="shared" si="0"/>
        <v>OK</v>
      </c>
      <c r="R52" s="15" t="str">
        <f t="shared" si="0"/>
        <v>OK</v>
      </c>
      <c r="S52" s="15" t="str">
        <f t="shared" si="0"/>
        <v>OK</v>
      </c>
      <c r="T52" s="15" t="str">
        <f t="shared" si="1"/>
        <v>OK</v>
      </c>
      <c r="U52" s="15" t="str">
        <f t="shared" si="2"/>
        <v>OK</v>
      </c>
      <c r="V52" s="2">
        <f t="shared" si="3"/>
        <v>0</v>
      </c>
    </row>
    <row r="53" spans="1:22" ht="24" customHeight="1" x14ac:dyDescent="0.2">
      <c r="A53" s="23" t="s">
        <v>149</v>
      </c>
      <c r="B53" s="23"/>
      <c r="C53" s="23"/>
      <c r="D53" s="23" t="s">
        <v>150</v>
      </c>
      <c r="E53" s="23"/>
      <c r="F53" s="24"/>
      <c r="G53" s="23"/>
      <c r="H53" s="25"/>
      <c r="I53" s="23" t="s">
        <v>149</v>
      </c>
      <c r="J53" s="23"/>
      <c r="K53" s="23"/>
      <c r="L53" s="23" t="s">
        <v>150</v>
      </c>
      <c r="M53" s="23"/>
      <c r="N53" s="24"/>
      <c r="O53" s="26"/>
      <c r="P53" s="25"/>
      <c r="Q53" s="14" t="str">
        <f t="shared" si="0"/>
        <v>OK</v>
      </c>
      <c r="R53" s="15" t="str">
        <f t="shared" si="0"/>
        <v>OK</v>
      </c>
      <c r="S53" s="15" t="str">
        <f t="shared" si="0"/>
        <v>OK</v>
      </c>
      <c r="T53" s="15" t="str">
        <f t="shared" si="1"/>
        <v>OK</v>
      </c>
      <c r="U53" s="15" t="str">
        <f t="shared" si="2"/>
        <v>OK</v>
      </c>
      <c r="V53" s="2" t="str">
        <f t="shared" si="3"/>
        <v>-</v>
      </c>
    </row>
    <row r="54" spans="1:22" ht="39" customHeight="1" x14ac:dyDescent="0.2">
      <c r="A54" s="27" t="s">
        <v>151</v>
      </c>
      <c r="B54" s="28" t="s">
        <v>152</v>
      </c>
      <c r="C54" s="27" t="s">
        <v>42</v>
      </c>
      <c r="D54" s="27" t="s">
        <v>153</v>
      </c>
      <c r="E54" s="29" t="s">
        <v>44</v>
      </c>
      <c r="F54" s="28">
        <v>28.1</v>
      </c>
      <c r="G54" s="16">
        <v>135.38</v>
      </c>
      <c r="H54" s="16">
        <v>3804.17</v>
      </c>
      <c r="I54" s="27" t="s">
        <v>151</v>
      </c>
      <c r="J54" s="28" t="s">
        <v>152</v>
      </c>
      <c r="K54" s="27" t="s">
        <v>42</v>
      </c>
      <c r="L54" s="27" t="s">
        <v>153</v>
      </c>
      <c r="M54" s="29" t="s">
        <v>44</v>
      </c>
      <c r="N54" s="28">
        <v>28.1</v>
      </c>
      <c r="O54" s="30"/>
      <c r="P54" s="16">
        <f t="shared" ref="P54:P55" si="10">TRUNC(N54 * O54, 2)</f>
        <v>0</v>
      </c>
      <c r="Q54" s="14" t="str">
        <f t="shared" si="0"/>
        <v>OK</v>
      </c>
      <c r="R54" s="15" t="str">
        <f t="shared" si="0"/>
        <v>OK</v>
      </c>
      <c r="S54" s="15" t="str">
        <f t="shared" si="0"/>
        <v>OK</v>
      </c>
      <c r="T54" s="15" t="str">
        <f t="shared" si="1"/>
        <v>OK</v>
      </c>
      <c r="U54" s="15" t="str">
        <f t="shared" si="2"/>
        <v>OK</v>
      </c>
      <c r="V54" s="2">
        <f t="shared" si="3"/>
        <v>0</v>
      </c>
    </row>
    <row r="55" spans="1:22" ht="39" customHeight="1" x14ac:dyDescent="0.2">
      <c r="A55" s="27" t="s">
        <v>154</v>
      </c>
      <c r="B55" s="28" t="s">
        <v>155</v>
      </c>
      <c r="C55" s="27" t="s">
        <v>42</v>
      </c>
      <c r="D55" s="27" t="s">
        <v>156</v>
      </c>
      <c r="E55" s="29" t="s">
        <v>44</v>
      </c>
      <c r="F55" s="28">
        <v>1.1100000000000001</v>
      </c>
      <c r="G55" s="16">
        <v>548.01</v>
      </c>
      <c r="H55" s="16">
        <v>608.29</v>
      </c>
      <c r="I55" s="27" t="s">
        <v>154</v>
      </c>
      <c r="J55" s="28" t="s">
        <v>155</v>
      </c>
      <c r="K55" s="27" t="s">
        <v>42</v>
      </c>
      <c r="L55" s="27" t="s">
        <v>156</v>
      </c>
      <c r="M55" s="29" t="s">
        <v>44</v>
      </c>
      <c r="N55" s="28">
        <v>1.1100000000000001</v>
      </c>
      <c r="O55" s="30"/>
      <c r="P55" s="16">
        <f t="shared" si="10"/>
        <v>0</v>
      </c>
      <c r="Q55" s="14" t="str">
        <f t="shared" si="0"/>
        <v>OK</v>
      </c>
      <c r="R55" s="15" t="str">
        <f t="shared" si="0"/>
        <v>OK</v>
      </c>
      <c r="S55" s="15" t="str">
        <f t="shared" si="0"/>
        <v>OK</v>
      </c>
      <c r="T55" s="15" t="str">
        <f t="shared" si="1"/>
        <v>OK</v>
      </c>
      <c r="U55" s="15" t="str">
        <f t="shared" si="2"/>
        <v>OK</v>
      </c>
      <c r="V55" s="2">
        <f t="shared" si="3"/>
        <v>0</v>
      </c>
    </row>
    <row r="56" spans="1:22" ht="24" customHeight="1" x14ac:dyDescent="0.2">
      <c r="A56" s="23" t="s">
        <v>157</v>
      </c>
      <c r="B56" s="23"/>
      <c r="C56" s="23"/>
      <c r="D56" s="23" t="s">
        <v>158</v>
      </c>
      <c r="E56" s="23"/>
      <c r="F56" s="24"/>
      <c r="G56" s="23"/>
      <c r="H56" s="25"/>
      <c r="I56" s="23" t="s">
        <v>157</v>
      </c>
      <c r="J56" s="23"/>
      <c r="K56" s="23"/>
      <c r="L56" s="23" t="s">
        <v>158</v>
      </c>
      <c r="M56" s="23"/>
      <c r="N56" s="24"/>
      <c r="O56" s="26"/>
      <c r="P56" s="25"/>
      <c r="Q56" s="14" t="str">
        <f t="shared" si="0"/>
        <v>OK</v>
      </c>
      <c r="R56" s="15" t="str">
        <f t="shared" si="0"/>
        <v>OK</v>
      </c>
      <c r="S56" s="15" t="str">
        <f t="shared" si="0"/>
        <v>OK</v>
      </c>
      <c r="T56" s="15" t="str">
        <f t="shared" si="1"/>
        <v>OK</v>
      </c>
      <c r="U56" s="15" t="str">
        <f t="shared" si="2"/>
        <v>OK</v>
      </c>
      <c r="V56" s="2" t="str">
        <f t="shared" si="3"/>
        <v>-</v>
      </c>
    </row>
    <row r="57" spans="1:22" ht="26.1" customHeight="1" x14ac:dyDescent="0.2">
      <c r="A57" s="27" t="s">
        <v>159</v>
      </c>
      <c r="B57" s="28" t="s">
        <v>160</v>
      </c>
      <c r="C57" s="27" t="s">
        <v>42</v>
      </c>
      <c r="D57" s="27" t="s">
        <v>161</v>
      </c>
      <c r="E57" s="29" t="s">
        <v>162</v>
      </c>
      <c r="F57" s="28">
        <v>15.16</v>
      </c>
      <c r="G57" s="16">
        <v>21.35</v>
      </c>
      <c r="H57" s="16">
        <v>323.66000000000003</v>
      </c>
      <c r="I57" s="27" t="s">
        <v>159</v>
      </c>
      <c r="J57" s="28" t="s">
        <v>160</v>
      </c>
      <c r="K57" s="27" t="s">
        <v>42</v>
      </c>
      <c r="L57" s="27" t="s">
        <v>161</v>
      </c>
      <c r="M57" s="29" t="s">
        <v>162</v>
      </c>
      <c r="N57" s="28">
        <v>15.16</v>
      </c>
      <c r="O57" s="30"/>
      <c r="P57" s="16">
        <f t="shared" ref="P57:P62" si="11">TRUNC(N57 * O57, 2)</f>
        <v>0</v>
      </c>
      <c r="Q57" s="14" t="str">
        <f t="shared" si="0"/>
        <v>OK</v>
      </c>
      <c r="R57" s="15" t="str">
        <f t="shared" si="0"/>
        <v>OK</v>
      </c>
      <c r="S57" s="15" t="str">
        <f t="shared" si="0"/>
        <v>OK</v>
      </c>
      <c r="T57" s="15" t="str">
        <f t="shared" si="1"/>
        <v>OK</v>
      </c>
      <c r="U57" s="15" t="str">
        <f t="shared" si="2"/>
        <v>OK</v>
      </c>
      <c r="V57" s="2">
        <f t="shared" si="3"/>
        <v>0</v>
      </c>
    </row>
    <row r="58" spans="1:22" ht="39" customHeight="1" x14ac:dyDescent="0.2">
      <c r="A58" s="27" t="s">
        <v>163</v>
      </c>
      <c r="B58" s="28" t="s">
        <v>164</v>
      </c>
      <c r="C58" s="27" t="s">
        <v>42</v>
      </c>
      <c r="D58" s="27" t="s">
        <v>165</v>
      </c>
      <c r="E58" s="29" t="s">
        <v>162</v>
      </c>
      <c r="F58" s="28">
        <v>12.27</v>
      </c>
      <c r="G58" s="16">
        <v>16.399999999999999</v>
      </c>
      <c r="H58" s="16">
        <v>201.22</v>
      </c>
      <c r="I58" s="27" t="s">
        <v>163</v>
      </c>
      <c r="J58" s="28" t="s">
        <v>164</v>
      </c>
      <c r="K58" s="27" t="s">
        <v>42</v>
      </c>
      <c r="L58" s="27" t="s">
        <v>165</v>
      </c>
      <c r="M58" s="29" t="s">
        <v>162</v>
      </c>
      <c r="N58" s="28">
        <v>12.27</v>
      </c>
      <c r="O58" s="30"/>
      <c r="P58" s="16">
        <f t="shared" si="11"/>
        <v>0</v>
      </c>
      <c r="Q58" s="14" t="str">
        <f t="shared" si="0"/>
        <v>OK</v>
      </c>
      <c r="R58" s="15" t="str">
        <f t="shared" si="0"/>
        <v>OK</v>
      </c>
      <c r="S58" s="15" t="str">
        <f t="shared" si="0"/>
        <v>OK</v>
      </c>
      <c r="T58" s="15" t="str">
        <f t="shared" si="1"/>
        <v>OK</v>
      </c>
      <c r="U58" s="15" t="str">
        <f t="shared" si="2"/>
        <v>OK</v>
      </c>
      <c r="V58" s="2">
        <f t="shared" si="3"/>
        <v>0</v>
      </c>
    </row>
    <row r="59" spans="1:22" ht="39" customHeight="1" x14ac:dyDescent="0.2">
      <c r="A59" s="27" t="s">
        <v>166</v>
      </c>
      <c r="B59" s="28" t="s">
        <v>167</v>
      </c>
      <c r="C59" s="27" t="s">
        <v>42</v>
      </c>
      <c r="D59" s="27" t="s">
        <v>168</v>
      </c>
      <c r="E59" s="29" t="s">
        <v>162</v>
      </c>
      <c r="F59" s="28">
        <v>58.24</v>
      </c>
      <c r="G59" s="16">
        <v>15.4</v>
      </c>
      <c r="H59" s="16">
        <v>896.89</v>
      </c>
      <c r="I59" s="27" t="s">
        <v>166</v>
      </c>
      <c r="J59" s="28" t="s">
        <v>167</v>
      </c>
      <c r="K59" s="27" t="s">
        <v>42</v>
      </c>
      <c r="L59" s="27" t="s">
        <v>168</v>
      </c>
      <c r="M59" s="29" t="s">
        <v>162</v>
      </c>
      <c r="N59" s="28">
        <v>58.24</v>
      </c>
      <c r="O59" s="30"/>
      <c r="P59" s="16">
        <f t="shared" si="11"/>
        <v>0</v>
      </c>
      <c r="Q59" s="14" t="str">
        <f t="shared" si="0"/>
        <v>OK</v>
      </c>
      <c r="R59" s="15" t="str">
        <f t="shared" si="0"/>
        <v>OK</v>
      </c>
      <c r="S59" s="15" t="str">
        <f t="shared" si="0"/>
        <v>OK</v>
      </c>
      <c r="T59" s="15" t="str">
        <f t="shared" si="1"/>
        <v>OK</v>
      </c>
      <c r="U59" s="15" t="str">
        <f t="shared" si="2"/>
        <v>OK</v>
      </c>
      <c r="V59" s="2">
        <f t="shared" si="3"/>
        <v>0</v>
      </c>
    </row>
    <row r="60" spans="1:22" ht="26.1" customHeight="1" x14ac:dyDescent="0.2">
      <c r="A60" s="27" t="s">
        <v>169</v>
      </c>
      <c r="B60" s="28" t="s">
        <v>170</v>
      </c>
      <c r="C60" s="27" t="s">
        <v>42</v>
      </c>
      <c r="D60" s="27" t="s">
        <v>171</v>
      </c>
      <c r="E60" s="29" t="s">
        <v>162</v>
      </c>
      <c r="F60" s="28">
        <v>117.34</v>
      </c>
      <c r="G60" s="16">
        <v>15.62</v>
      </c>
      <c r="H60" s="16">
        <v>1832.85</v>
      </c>
      <c r="I60" s="27" t="s">
        <v>169</v>
      </c>
      <c r="J60" s="28" t="s">
        <v>170</v>
      </c>
      <c r="K60" s="27" t="s">
        <v>42</v>
      </c>
      <c r="L60" s="27" t="s">
        <v>171</v>
      </c>
      <c r="M60" s="29" t="s">
        <v>162</v>
      </c>
      <c r="N60" s="28">
        <v>117.34</v>
      </c>
      <c r="O60" s="30"/>
      <c r="P60" s="16">
        <f t="shared" si="11"/>
        <v>0</v>
      </c>
      <c r="Q60" s="14" t="str">
        <f t="shared" si="0"/>
        <v>OK</v>
      </c>
      <c r="R60" s="15" t="str">
        <f t="shared" si="0"/>
        <v>OK</v>
      </c>
      <c r="S60" s="15" t="str">
        <f t="shared" si="0"/>
        <v>OK</v>
      </c>
      <c r="T60" s="15" t="str">
        <f t="shared" si="1"/>
        <v>OK</v>
      </c>
      <c r="U60" s="15" t="str">
        <f t="shared" si="2"/>
        <v>OK</v>
      </c>
      <c r="V60" s="2">
        <f t="shared" si="3"/>
        <v>0</v>
      </c>
    </row>
    <row r="61" spans="1:22" ht="26.1" customHeight="1" x14ac:dyDescent="0.2">
      <c r="A61" s="27" t="s">
        <v>172</v>
      </c>
      <c r="B61" s="28" t="s">
        <v>173</v>
      </c>
      <c r="C61" s="27" t="s">
        <v>42</v>
      </c>
      <c r="D61" s="27" t="s">
        <v>174</v>
      </c>
      <c r="E61" s="29" t="s">
        <v>162</v>
      </c>
      <c r="F61" s="28">
        <v>38.14</v>
      </c>
      <c r="G61" s="16">
        <v>13.15</v>
      </c>
      <c r="H61" s="16">
        <v>501.54</v>
      </c>
      <c r="I61" s="27" t="s">
        <v>172</v>
      </c>
      <c r="J61" s="28" t="s">
        <v>173</v>
      </c>
      <c r="K61" s="27" t="s">
        <v>42</v>
      </c>
      <c r="L61" s="27" t="s">
        <v>174</v>
      </c>
      <c r="M61" s="29" t="s">
        <v>162</v>
      </c>
      <c r="N61" s="28">
        <v>38.14</v>
      </c>
      <c r="O61" s="30"/>
      <c r="P61" s="16">
        <f t="shared" si="11"/>
        <v>0</v>
      </c>
      <c r="Q61" s="14" t="str">
        <f t="shared" si="0"/>
        <v>OK</v>
      </c>
      <c r="R61" s="15" t="str">
        <f t="shared" si="0"/>
        <v>OK</v>
      </c>
      <c r="S61" s="15" t="str">
        <f t="shared" si="0"/>
        <v>OK</v>
      </c>
      <c r="T61" s="15" t="str">
        <f t="shared" si="1"/>
        <v>OK</v>
      </c>
      <c r="U61" s="15" t="str">
        <f t="shared" si="2"/>
        <v>OK</v>
      </c>
      <c r="V61" s="2">
        <f t="shared" si="3"/>
        <v>0</v>
      </c>
    </row>
    <row r="62" spans="1:22" ht="26.1" customHeight="1" x14ac:dyDescent="0.2">
      <c r="A62" s="27" t="s">
        <v>175</v>
      </c>
      <c r="B62" s="28" t="s">
        <v>176</v>
      </c>
      <c r="C62" s="27" t="s">
        <v>42</v>
      </c>
      <c r="D62" s="27" t="s">
        <v>177</v>
      </c>
      <c r="E62" s="29" t="s">
        <v>162</v>
      </c>
      <c r="F62" s="28">
        <v>44.68</v>
      </c>
      <c r="G62" s="16">
        <v>12.23</v>
      </c>
      <c r="H62" s="16">
        <v>546.42999999999995</v>
      </c>
      <c r="I62" s="27" t="s">
        <v>175</v>
      </c>
      <c r="J62" s="28" t="s">
        <v>176</v>
      </c>
      <c r="K62" s="27" t="s">
        <v>42</v>
      </c>
      <c r="L62" s="27" t="s">
        <v>177</v>
      </c>
      <c r="M62" s="29" t="s">
        <v>162</v>
      </c>
      <c r="N62" s="28">
        <v>44.68</v>
      </c>
      <c r="O62" s="30"/>
      <c r="P62" s="16">
        <f t="shared" si="11"/>
        <v>0</v>
      </c>
      <c r="Q62" s="14" t="str">
        <f t="shared" si="0"/>
        <v>OK</v>
      </c>
      <c r="R62" s="15" t="str">
        <f t="shared" si="0"/>
        <v>OK</v>
      </c>
      <c r="S62" s="15" t="str">
        <f t="shared" si="0"/>
        <v>OK</v>
      </c>
      <c r="T62" s="15" t="str">
        <f t="shared" si="1"/>
        <v>OK</v>
      </c>
      <c r="U62" s="15" t="str">
        <f t="shared" si="2"/>
        <v>OK</v>
      </c>
      <c r="V62" s="2">
        <f t="shared" si="3"/>
        <v>0</v>
      </c>
    </row>
    <row r="63" spans="1:22" ht="24" customHeight="1" x14ac:dyDescent="0.2">
      <c r="A63" s="23" t="s">
        <v>178</v>
      </c>
      <c r="B63" s="23"/>
      <c r="C63" s="23"/>
      <c r="D63" s="23" t="s">
        <v>179</v>
      </c>
      <c r="E63" s="23"/>
      <c r="F63" s="24"/>
      <c r="G63" s="23"/>
      <c r="H63" s="25"/>
      <c r="I63" s="23" t="s">
        <v>178</v>
      </c>
      <c r="J63" s="23"/>
      <c r="K63" s="23"/>
      <c r="L63" s="23" t="s">
        <v>179</v>
      </c>
      <c r="M63" s="23"/>
      <c r="N63" s="24"/>
      <c r="O63" s="26"/>
      <c r="P63" s="25"/>
      <c r="Q63" s="14" t="str">
        <f t="shared" si="0"/>
        <v>OK</v>
      </c>
      <c r="R63" s="15" t="str">
        <f t="shared" si="0"/>
        <v>OK</v>
      </c>
      <c r="S63" s="15" t="str">
        <f t="shared" si="0"/>
        <v>OK</v>
      </c>
      <c r="T63" s="15" t="str">
        <f t="shared" si="1"/>
        <v>OK</v>
      </c>
      <c r="U63" s="15" t="str">
        <f t="shared" si="2"/>
        <v>OK</v>
      </c>
      <c r="V63" s="2" t="str">
        <f t="shared" si="3"/>
        <v>-</v>
      </c>
    </row>
    <row r="64" spans="1:22" ht="26.1" customHeight="1" x14ac:dyDescent="0.2">
      <c r="A64" s="27" t="s">
        <v>180</v>
      </c>
      <c r="B64" s="28" t="s">
        <v>181</v>
      </c>
      <c r="C64" s="27" t="s">
        <v>42</v>
      </c>
      <c r="D64" s="27" t="s">
        <v>182</v>
      </c>
      <c r="E64" s="29" t="s">
        <v>85</v>
      </c>
      <c r="F64" s="28">
        <v>0.52</v>
      </c>
      <c r="G64" s="16">
        <v>802.81</v>
      </c>
      <c r="H64" s="16">
        <v>417.46</v>
      </c>
      <c r="I64" s="27" t="s">
        <v>180</v>
      </c>
      <c r="J64" s="28" t="s">
        <v>181</v>
      </c>
      <c r="K64" s="27" t="s">
        <v>42</v>
      </c>
      <c r="L64" s="27" t="s">
        <v>182</v>
      </c>
      <c r="M64" s="29" t="s">
        <v>85</v>
      </c>
      <c r="N64" s="28">
        <v>0.52</v>
      </c>
      <c r="O64" s="30"/>
      <c r="P64" s="16">
        <f t="shared" ref="P64:P67" si="12">TRUNC(N64 * O64, 2)</f>
        <v>0</v>
      </c>
      <c r="Q64" s="14" t="str">
        <f t="shared" si="0"/>
        <v>OK</v>
      </c>
      <c r="R64" s="15" t="str">
        <f t="shared" si="0"/>
        <v>OK</v>
      </c>
      <c r="S64" s="15" t="str">
        <f t="shared" si="0"/>
        <v>OK</v>
      </c>
      <c r="T64" s="15" t="str">
        <f t="shared" si="1"/>
        <v>OK</v>
      </c>
      <c r="U64" s="15" t="str">
        <f t="shared" si="2"/>
        <v>OK</v>
      </c>
      <c r="V64" s="2">
        <f t="shared" si="3"/>
        <v>0</v>
      </c>
    </row>
    <row r="65" spans="1:22" ht="39" customHeight="1" x14ac:dyDescent="0.2">
      <c r="A65" s="27" t="s">
        <v>183</v>
      </c>
      <c r="B65" s="28" t="s">
        <v>184</v>
      </c>
      <c r="C65" s="27" t="s">
        <v>42</v>
      </c>
      <c r="D65" s="27" t="s">
        <v>185</v>
      </c>
      <c r="E65" s="29" t="s">
        <v>44</v>
      </c>
      <c r="F65" s="28">
        <v>12.85</v>
      </c>
      <c r="G65" s="16">
        <v>38.54</v>
      </c>
      <c r="H65" s="16">
        <v>495.23</v>
      </c>
      <c r="I65" s="27" t="s">
        <v>183</v>
      </c>
      <c r="J65" s="28" t="s">
        <v>184</v>
      </c>
      <c r="K65" s="27" t="s">
        <v>42</v>
      </c>
      <c r="L65" s="27" t="s">
        <v>185</v>
      </c>
      <c r="M65" s="29" t="s">
        <v>44</v>
      </c>
      <c r="N65" s="28">
        <v>12.85</v>
      </c>
      <c r="O65" s="30"/>
      <c r="P65" s="16">
        <f t="shared" si="12"/>
        <v>0</v>
      </c>
      <c r="Q65" s="14" t="str">
        <f t="shared" si="0"/>
        <v>OK</v>
      </c>
      <c r="R65" s="15" t="str">
        <f t="shared" si="0"/>
        <v>OK</v>
      </c>
      <c r="S65" s="15" t="str">
        <f t="shared" si="0"/>
        <v>OK</v>
      </c>
      <c r="T65" s="15" t="str">
        <f t="shared" si="1"/>
        <v>OK</v>
      </c>
      <c r="U65" s="15" t="str">
        <f t="shared" si="2"/>
        <v>OK</v>
      </c>
      <c r="V65" s="2">
        <f t="shared" si="3"/>
        <v>0</v>
      </c>
    </row>
    <row r="66" spans="1:22" ht="39" customHeight="1" x14ac:dyDescent="0.2">
      <c r="A66" s="27" t="s">
        <v>186</v>
      </c>
      <c r="B66" s="28" t="s">
        <v>187</v>
      </c>
      <c r="C66" s="27" t="s">
        <v>33</v>
      </c>
      <c r="D66" s="27" t="s">
        <v>188</v>
      </c>
      <c r="E66" s="29" t="s">
        <v>189</v>
      </c>
      <c r="F66" s="28">
        <v>5.28</v>
      </c>
      <c r="G66" s="16">
        <v>906.62</v>
      </c>
      <c r="H66" s="16">
        <v>4786.95</v>
      </c>
      <c r="I66" s="27" t="s">
        <v>186</v>
      </c>
      <c r="J66" s="28" t="s">
        <v>187</v>
      </c>
      <c r="K66" s="27" t="s">
        <v>33</v>
      </c>
      <c r="L66" s="27" t="s">
        <v>188</v>
      </c>
      <c r="M66" s="29" t="s">
        <v>189</v>
      </c>
      <c r="N66" s="28">
        <v>5.28</v>
      </c>
      <c r="O66" s="30"/>
      <c r="P66" s="16">
        <f t="shared" si="12"/>
        <v>0</v>
      </c>
      <c r="Q66" s="14" t="str">
        <f t="shared" si="0"/>
        <v>OK</v>
      </c>
      <c r="R66" s="15" t="str">
        <f t="shared" si="0"/>
        <v>OK</v>
      </c>
      <c r="S66" s="15" t="str">
        <f t="shared" si="0"/>
        <v>OK</v>
      </c>
      <c r="T66" s="15" t="str">
        <f t="shared" si="1"/>
        <v>OK</v>
      </c>
      <c r="U66" s="15" t="str">
        <f t="shared" si="2"/>
        <v>OK</v>
      </c>
      <c r="V66" s="2">
        <f t="shared" si="3"/>
        <v>0</v>
      </c>
    </row>
    <row r="67" spans="1:22" ht="51.95" customHeight="1" x14ac:dyDescent="0.2">
      <c r="A67" s="27" t="s">
        <v>190</v>
      </c>
      <c r="B67" s="28" t="s">
        <v>191</v>
      </c>
      <c r="C67" s="27" t="s">
        <v>42</v>
      </c>
      <c r="D67" s="27" t="s">
        <v>192</v>
      </c>
      <c r="E67" s="29" t="s">
        <v>85</v>
      </c>
      <c r="F67" s="28">
        <v>1.8</v>
      </c>
      <c r="G67" s="16">
        <v>1255.1099999999999</v>
      </c>
      <c r="H67" s="16">
        <v>2259.19</v>
      </c>
      <c r="I67" s="27" t="s">
        <v>190</v>
      </c>
      <c r="J67" s="28" t="s">
        <v>191</v>
      </c>
      <c r="K67" s="27" t="s">
        <v>42</v>
      </c>
      <c r="L67" s="27" t="s">
        <v>192</v>
      </c>
      <c r="M67" s="29" t="s">
        <v>85</v>
      </c>
      <c r="N67" s="28">
        <v>1.8</v>
      </c>
      <c r="O67" s="30"/>
      <c r="P67" s="16">
        <f t="shared" si="12"/>
        <v>0</v>
      </c>
      <c r="Q67" s="14" t="str">
        <f t="shared" si="0"/>
        <v>OK</v>
      </c>
      <c r="R67" s="15" t="str">
        <f t="shared" si="0"/>
        <v>OK</v>
      </c>
      <c r="S67" s="15" t="str">
        <f t="shared" si="0"/>
        <v>OK</v>
      </c>
      <c r="T67" s="15" t="str">
        <f t="shared" si="1"/>
        <v>OK</v>
      </c>
      <c r="U67" s="15" t="str">
        <f t="shared" si="2"/>
        <v>OK</v>
      </c>
      <c r="V67" s="2">
        <f t="shared" si="3"/>
        <v>0</v>
      </c>
    </row>
    <row r="68" spans="1:22" ht="24" customHeight="1" x14ac:dyDescent="0.2">
      <c r="A68" s="23" t="s">
        <v>193</v>
      </c>
      <c r="B68" s="23"/>
      <c r="C68" s="23"/>
      <c r="D68" s="23" t="s">
        <v>194</v>
      </c>
      <c r="E68" s="23"/>
      <c r="F68" s="24"/>
      <c r="G68" s="23"/>
      <c r="H68" s="25"/>
      <c r="I68" s="23" t="s">
        <v>193</v>
      </c>
      <c r="J68" s="23"/>
      <c r="K68" s="23"/>
      <c r="L68" s="23" t="s">
        <v>194</v>
      </c>
      <c r="M68" s="23"/>
      <c r="N68" s="24"/>
      <c r="O68" s="26"/>
      <c r="P68" s="25"/>
      <c r="Q68" s="14" t="str">
        <f t="shared" si="0"/>
        <v>OK</v>
      </c>
      <c r="R68" s="15" t="str">
        <f t="shared" si="0"/>
        <v>OK</v>
      </c>
      <c r="S68" s="15" t="str">
        <f t="shared" si="0"/>
        <v>OK</v>
      </c>
      <c r="T68" s="15" t="str">
        <f t="shared" si="1"/>
        <v>OK</v>
      </c>
      <c r="U68" s="15" t="str">
        <f t="shared" si="2"/>
        <v>OK</v>
      </c>
      <c r="V68" s="2" t="str">
        <f t="shared" si="3"/>
        <v>-</v>
      </c>
    </row>
    <row r="69" spans="1:22" ht="26.1" customHeight="1" x14ac:dyDescent="0.2">
      <c r="A69" s="27" t="s">
        <v>195</v>
      </c>
      <c r="B69" s="28" t="s">
        <v>125</v>
      </c>
      <c r="C69" s="27" t="s">
        <v>42</v>
      </c>
      <c r="D69" s="27" t="s">
        <v>126</v>
      </c>
      <c r="E69" s="29" t="s">
        <v>85</v>
      </c>
      <c r="F69" s="28">
        <v>10.1</v>
      </c>
      <c r="G69" s="16">
        <v>42.85</v>
      </c>
      <c r="H69" s="16">
        <v>432.78</v>
      </c>
      <c r="I69" s="27" t="s">
        <v>195</v>
      </c>
      <c r="J69" s="28" t="s">
        <v>125</v>
      </c>
      <c r="K69" s="27" t="s">
        <v>42</v>
      </c>
      <c r="L69" s="27" t="s">
        <v>126</v>
      </c>
      <c r="M69" s="29" t="s">
        <v>85</v>
      </c>
      <c r="N69" s="28">
        <v>10.1</v>
      </c>
      <c r="O69" s="30"/>
      <c r="P69" s="16">
        <f t="shared" ref="P69" si="13">TRUNC(N69 * O69, 2)</f>
        <v>0</v>
      </c>
      <c r="Q69" s="14" t="str">
        <f t="shared" si="0"/>
        <v>OK</v>
      </c>
      <c r="R69" s="15" t="str">
        <f t="shared" si="0"/>
        <v>OK</v>
      </c>
      <c r="S69" s="15" t="str">
        <f t="shared" si="0"/>
        <v>OK</v>
      </c>
      <c r="T69" s="15" t="str">
        <f t="shared" si="1"/>
        <v>OK</v>
      </c>
      <c r="U69" s="15" t="str">
        <f t="shared" si="2"/>
        <v>OK</v>
      </c>
      <c r="V69" s="2">
        <f t="shared" si="3"/>
        <v>0</v>
      </c>
    </row>
    <row r="70" spans="1:22" ht="24" customHeight="1" x14ac:dyDescent="0.2">
      <c r="A70" s="23" t="s">
        <v>196</v>
      </c>
      <c r="B70" s="23"/>
      <c r="C70" s="23"/>
      <c r="D70" s="23" t="s">
        <v>197</v>
      </c>
      <c r="E70" s="23"/>
      <c r="F70" s="24"/>
      <c r="G70" s="23"/>
      <c r="H70" s="25"/>
      <c r="I70" s="23" t="s">
        <v>196</v>
      </c>
      <c r="J70" s="23"/>
      <c r="K70" s="23"/>
      <c r="L70" s="23" t="s">
        <v>197</v>
      </c>
      <c r="M70" s="23"/>
      <c r="N70" s="24"/>
      <c r="O70" s="26"/>
      <c r="P70" s="25"/>
      <c r="Q70" s="14" t="str">
        <f t="shared" si="0"/>
        <v>OK</v>
      </c>
      <c r="R70" s="15" t="str">
        <f t="shared" si="0"/>
        <v>OK</v>
      </c>
      <c r="S70" s="15" t="str">
        <f t="shared" si="0"/>
        <v>OK</v>
      </c>
      <c r="T70" s="15" t="str">
        <f t="shared" si="1"/>
        <v>OK</v>
      </c>
      <c r="U70" s="15" t="str">
        <f t="shared" si="2"/>
        <v>OK</v>
      </c>
      <c r="V70" s="2" t="str">
        <f t="shared" si="3"/>
        <v>-</v>
      </c>
    </row>
    <row r="71" spans="1:22" ht="26.1" customHeight="1" x14ac:dyDescent="0.2">
      <c r="A71" s="23" t="s">
        <v>198</v>
      </c>
      <c r="B71" s="23"/>
      <c r="C71" s="23"/>
      <c r="D71" s="23" t="s">
        <v>199</v>
      </c>
      <c r="E71" s="23"/>
      <c r="F71" s="24"/>
      <c r="G71" s="23"/>
      <c r="H71" s="25"/>
      <c r="I71" s="23" t="s">
        <v>198</v>
      </c>
      <c r="J71" s="23"/>
      <c r="K71" s="23"/>
      <c r="L71" s="23" t="s">
        <v>199</v>
      </c>
      <c r="M71" s="23"/>
      <c r="N71" s="24"/>
      <c r="O71" s="26"/>
      <c r="P71" s="25"/>
      <c r="Q71" s="14" t="str">
        <f t="shared" si="0"/>
        <v>OK</v>
      </c>
      <c r="R71" s="15" t="str">
        <f t="shared" si="0"/>
        <v>OK</v>
      </c>
      <c r="S71" s="15" t="str">
        <f t="shared" si="0"/>
        <v>OK</v>
      </c>
      <c r="T71" s="15" t="str">
        <f t="shared" si="1"/>
        <v>OK</v>
      </c>
      <c r="U71" s="15" t="str">
        <f t="shared" si="2"/>
        <v>OK</v>
      </c>
      <c r="V71" s="2" t="str">
        <f t="shared" si="3"/>
        <v>-</v>
      </c>
    </row>
    <row r="72" spans="1:22" ht="65.099999999999994" customHeight="1" x14ac:dyDescent="0.2">
      <c r="A72" s="27" t="s">
        <v>200</v>
      </c>
      <c r="B72" s="28" t="s">
        <v>201</v>
      </c>
      <c r="C72" s="27" t="s">
        <v>42</v>
      </c>
      <c r="D72" s="27" t="s">
        <v>202</v>
      </c>
      <c r="E72" s="29" t="s">
        <v>79</v>
      </c>
      <c r="F72" s="28">
        <v>10.17</v>
      </c>
      <c r="G72" s="16">
        <v>63.32</v>
      </c>
      <c r="H72" s="16">
        <v>643.96</v>
      </c>
      <c r="I72" s="27" t="s">
        <v>200</v>
      </c>
      <c r="J72" s="28" t="s">
        <v>201</v>
      </c>
      <c r="K72" s="27" t="s">
        <v>42</v>
      </c>
      <c r="L72" s="27" t="s">
        <v>202</v>
      </c>
      <c r="M72" s="29" t="s">
        <v>79</v>
      </c>
      <c r="N72" s="28">
        <v>10.17</v>
      </c>
      <c r="O72" s="30"/>
      <c r="P72" s="16">
        <f t="shared" ref="P72:P75" si="14">TRUNC(N72 * O72, 2)</f>
        <v>0</v>
      </c>
      <c r="Q72" s="14" t="str">
        <f t="shared" si="0"/>
        <v>OK</v>
      </c>
      <c r="R72" s="15" t="str">
        <f t="shared" si="0"/>
        <v>OK</v>
      </c>
      <c r="S72" s="15" t="str">
        <f t="shared" si="0"/>
        <v>OK</v>
      </c>
      <c r="T72" s="15" t="str">
        <f t="shared" si="1"/>
        <v>OK</v>
      </c>
      <c r="U72" s="15" t="str">
        <f t="shared" si="2"/>
        <v>OK</v>
      </c>
      <c r="V72" s="2">
        <f t="shared" si="3"/>
        <v>0</v>
      </c>
    </row>
    <row r="73" spans="1:22" ht="65.099999999999994" customHeight="1" x14ac:dyDescent="0.2">
      <c r="A73" s="27" t="s">
        <v>203</v>
      </c>
      <c r="B73" s="28" t="s">
        <v>204</v>
      </c>
      <c r="C73" s="27" t="s">
        <v>42</v>
      </c>
      <c r="D73" s="27" t="s">
        <v>205</v>
      </c>
      <c r="E73" s="29" t="s">
        <v>79</v>
      </c>
      <c r="F73" s="28">
        <v>3.1</v>
      </c>
      <c r="G73" s="16">
        <v>73.61</v>
      </c>
      <c r="H73" s="16">
        <v>228.19</v>
      </c>
      <c r="I73" s="27" t="s">
        <v>203</v>
      </c>
      <c r="J73" s="28" t="s">
        <v>204</v>
      </c>
      <c r="K73" s="27" t="s">
        <v>42</v>
      </c>
      <c r="L73" s="27" t="s">
        <v>205</v>
      </c>
      <c r="M73" s="29" t="s">
        <v>79</v>
      </c>
      <c r="N73" s="28">
        <v>3.1</v>
      </c>
      <c r="O73" s="30"/>
      <c r="P73" s="16">
        <f t="shared" si="14"/>
        <v>0</v>
      </c>
      <c r="Q73" s="14" t="str">
        <f t="shared" ref="Q73:S136" si="15">IF(D73=L73,"OK","ERRO")</f>
        <v>OK</v>
      </c>
      <c r="R73" s="15" t="str">
        <f t="shared" si="15"/>
        <v>OK</v>
      </c>
      <c r="S73" s="15" t="str">
        <f t="shared" si="15"/>
        <v>OK</v>
      </c>
      <c r="T73" s="15" t="str">
        <f t="shared" ref="T73:T136" si="16">IF(G73&gt;=O73,"OK","ERRO")</f>
        <v>OK</v>
      </c>
      <c r="U73" s="15" t="str">
        <f t="shared" ref="U73:U136" si="17">IF(P73&lt;=H73,"OK","ERRO")</f>
        <v>OK</v>
      </c>
      <c r="V73" s="2">
        <f t="shared" ref="V73:V136" si="18">IFERROR(P73/H73,"-")</f>
        <v>0</v>
      </c>
    </row>
    <row r="74" spans="1:22" ht="39" customHeight="1" x14ac:dyDescent="0.2">
      <c r="A74" s="27" t="s">
        <v>206</v>
      </c>
      <c r="B74" s="28" t="s">
        <v>207</v>
      </c>
      <c r="C74" s="27" t="s">
        <v>42</v>
      </c>
      <c r="D74" s="27" t="s">
        <v>208</v>
      </c>
      <c r="E74" s="29" t="s">
        <v>35</v>
      </c>
      <c r="F74" s="28">
        <v>3</v>
      </c>
      <c r="G74" s="16">
        <v>215.41</v>
      </c>
      <c r="H74" s="16">
        <v>646.23</v>
      </c>
      <c r="I74" s="27" t="s">
        <v>206</v>
      </c>
      <c r="J74" s="28" t="s">
        <v>207</v>
      </c>
      <c r="K74" s="27" t="s">
        <v>42</v>
      </c>
      <c r="L74" s="27" t="s">
        <v>208</v>
      </c>
      <c r="M74" s="29" t="s">
        <v>35</v>
      </c>
      <c r="N74" s="28">
        <v>3</v>
      </c>
      <c r="O74" s="30"/>
      <c r="P74" s="16">
        <f t="shared" si="14"/>
        <v>0</v>
      </c>
      <c r="Q74" s="14" t="str">
        <f t="shared" si="15"/>
        <v>OK</v>
      </c>
      <c r="R74" s="15" t="str">
        <f t="shared" si="15"/>
        <v>OK</v>
      </c>
      <c r="S74" s="15" t="str">
        <f t="shared" si="15"/>
        <v>OK</v>
      </c>
      <c r="T74" s="15" t="str">
        <f t="shared" si="16"/>
        <v>OK</v>
      </c>
      <c r="U74" s="15" t="str">
        <f t="shared" si="17"/>
        <v>OK</v>
      </c>
      <c r="V74" s="2">
        <f t="shared" si="18"/>
        <v>0</v>
      </c>
    </row>
    <row r="75" spans="1:22" ht="26.1" customHeight="1" x14ac:dyDescent="0.2">
      <c r="A75" s="27" t="s">
        <v>209</v>
      </c>
      <c r="B75" s="28" t="s">
        <v>210</v>
      </c>
      <c r="C75" s="27" t="s">
        <v>42</v>
      </c>
      <c r="D75" s="27" t="s">
        <v>211</v>
      </c>
      <c r="E75" s="29" t="s">
        <v>79</v>
      </c>
      <c r="F75" s="28">
        <v>14.79</v>
      </c>
      <c r="G75" s="16">
        <v>54.23</v>
      </c>
      <c r="H75" s="16">
        <v>802.06</v>
      </c>
      <c r="I75" s="27" t="s">
        <v>209</v>
      </c>
      <c r="J75" s="28" t="s">
        <v>210</v>
      </c>
      <c r="K75" s="27" t="s">
        <v>42</v>
      </c>
      <c r="L75" s="27" t="s">
        <v>211</v>
      </c>
      <c r="M75" s="29" t="s">
        <v>79</v>
      </c>
      <c r="N75" s="28">
        <v>14.79</v>
      </c>
      <c r="O75" s="30"/>
      <c r="P75" s="16">
        <f t="shared" si="14"/>
        <v>0</v>
      </c>
      <c r="Q75" s="14" t="str">
        <f t="shared" si="15"/>
        <v>OK</v>
      </c>
      <c r="R75" s="15" t="str">
        <f t="shared" si="15"/>
        <v>OK</v>
      </c>
      <c r="S75" s="15" t="str">
        <f t="shared" si="15"/>
        <v>OK</v>
      </c>
      <c r="T75" s="15" t="str">
        <f t="shared" si="16"/>
        <v>OK</v>
      </c>
      <c r="U75" s="15" t="str">
        <f t="shared" si="17"/>
        <v>OK</v>
      </c>
      <c r="V75" s="2">
        <f t="shared" si="18"/>
        <v>0</v>
      </c>
    </row>
    <row r="76" spans="1:22" ht="24" customHeight="1" x14ac:dyDescent="0.2">
      <c r="A76" s="23" t="s">
        <v>212</v>
      </c>
      <c r="B76" s="23"/>
      <c r="C76" s="23"/>
      <c r="D76" s="23" t="s">
        <v>213</v>
      </c>
      <c r="E76" s="23"/>
      <c r="F76" s="24"/>
      <c r="G76" s="23"/>
      <c r="H76" s="25"/>
      <c r="I76" s="23" t="s">
        <v>212</v>
      </c>
      <c r="J76" s="23"/>
      <c r="K76" s="23"/>
      <c r="L76" s="23" t="s">
        <v>213</v>
      </c>
      <c r="M76" s="23"/>
      <c r="N76" s="24"/>
      <c r="O76" s="26"/>
      <c r="P76" s="25"/>
      <c r="Q76" s="14" t="str">
        <f t="shared" si="15"/>
        <v>OK</v>
      </c>
      <c r="R76" s="15" t="str">
        <f t="shared" si="15"/>
        <v>OK</v>
      </c>
      <c r="S76" s="15" t="str">
        <f t="shared" si="15"/>
        <v>OK</v>
      </c>
      <c r="T76" s="15" t="str">
        <f t="shared" si="16"/>
        <v>OK</v>
      </c>
      <c r="U76" s="15" t="str">
        <f t="shared" si="17"/>
        <v>OK</v>
      </c>
      <c r="V76" s="2" t="str">
        <f t="shared" si="18"/>
        <v>-</v>
      </c>
    </row>
    <row r="77" spans="1:22" ht="24" customHeight="1" x14ac:dyDescent="0.2">
      <c r="A77" s="23" t="s">
        <v>214</v>
      </c>
      <c r="B77" s="23"/>
      <c r="C77" s="23"/>
      <c r="D77" s="23" t="s">
        <v>215</v>
      </c>
      <c r="E77" s="23"/>
      <c r="F77" s="24"/>
      <c r="G77" s="23"/>
      <c r="H77" s="25"/>
      <c r="I77" s="23" t="s">
        <v>214</v>
      </c>
      <c r="J77" s="23"/>
      <c r="K77" s="23"/>
      <c r="L77" s="23" t="s">
        <v>215</v>
      </c>
      <c r="M77" s="23"/>
      <c r="N77" s="24"/>
      <c r="O77" s="26"/>
      <c r="P77" s="25"/>
      <c r="Q77" s="14" t="str">
        <f t="shared" si="15"/>
        <v>OK</v>
      </c>
      <c r="R77" s="15" t="str">
        <f t="shared" si="15"/>
        <v>OK</v>
      </c>
      <c r="S77" s="15" t="str">
        <f t="shared" si="15"/>
        <v>OK</v>
      </c>
      <c r="T77" s="15" t="str">
        <f t="shared" si="16"/>
        <v>OK</v>
      </c>
      <c r="U77" s="15" t="str">
        <f t="shared" si="17"/>
        <v>OK</v>
      </c>
      <c r="V77" s="2" t="str">
        <f t="shared" si="18"/>
        <v>-</v>
      </c>
    </row>
    <row r="78" spans="1:22" ht="39" customHeight="1" x14ac:dyDescent="0.2">
      <c r="A78" s="27" t="s">
        <v>216</v>
      </c>
      <c r="B78" s="28" t="s">
        <v>217</v>
      </c>
      <c r="C78" s="27" t="s">
        <v>42</v>
      </c>
      <c r="D78" s="27" t="s">
        <v>218</v>
      </c>
      <c r="E78" s="29" t="s">
        <v>44</v>
      </c>
      <c r="F78" s="28">
        <v>8.9600000000000009</v>
      </c>
      <c r="G78" s="16">
        <v>324.57</v>
      </c>
      <c r="H78" s="16">
        <v>2908.14</v>
      </c>
      <c r="I78" s="27" t="s">
        <v>216</v>
      </c>
      <c r="J78" s="28" t="s">
        <v>217</v>
      </c>
      <c r="K78" s="27" t="s">
        <v>42</v>
      </c>
      <c r="L78" s="27" t="s">
        <v>218</v>
      </c>
      <c r="M78" s="29" t="s">
        <v>44</v>
      </c>
      <c r="N78" s="28">
        <v>8.9600000000000009</v>
      </c>
      <c r="O78" s="30"/>
      <c r="P78" s="16">
        <f t="shared" ref="P78:P79" si="19">TRUNC(N78 * O78, 2)</f>
        <v>0</v>
      </c>
      <c r="Q78" s="14" t="str">
        <f t="shared" si="15"/>
        <v>OK</v>
      </c>
      <c r="R78" s="15" t="str">
        <f t="shared" si="15"/>
        <v>OK</v>
      </c>
      <c r="S78" s="15" t="str">
        <f t="shared" si="15"/>
        <v>OK</v>
      </c>
      <c r="T78" s="15" t="str">
        <f t="shared" si="16"/>
        <v>OK</v>
      </c>
      <c r="U78" s="15" t="str">
        <f t="shared" si="17"/>
        <v>OK</v>
      </c>
      <c r="V78" s="2">
        <f t="shared" si="18"/>
        <v>0</v>
      </c>
    </row>
    <row r="79" spans="1:22" ht="39" customHeight="1" x14ac:dyDescent="0.2">
      <c r="A79" s="27" t="s">
        <v>219</v>
      </c>
      <c r="B79" s="28" t="s">
        <v>220</v>
      </c>
      <c r="C79" s="27" t="s">
        <v>42</v>
      </c>
      <c r="D79" s="27" t="s">
        <v>221</v>
      </c>
      <c r="E79" s="29" t="s">
        <v>44</v>
      </c>
      <c r="F79" s="28">
        <v>17.46</v>
      </c>
      <c r="G79" s="16">
        <v>481.59</v>
      </c>
      <c r="H79" s="16">
        <v>8408.56</v>
      </c>
      <c r="I79" s="27" t="s">
        <v>219</v>
      </c>
      <c r="J79" s="28" t="s">
        <v>220</v>
      </c>
      <c r="K79" s="27" t="s">
        <v>42</v>
      </c>
      <c r="L79" s="27" t="s">
        <v>221</v>
      </c>
      <c r="M79" s="29" t="s">
        <v>44</v>
      </c>
      <c r="N79" s="28">
        <v>17.46</v>
      </c>
      <c r="O79" s="30"/>
      <c r="P79" s="16">
        <f t="shared" si="19"/>
        <v>0</v>
      </c>
      <c r="Q79" s="14" t="str">
        <f t="shared" si="15"/>
        <v>OK</v>
      </c>
      <c r="R79" s="15" t="str">
        <f t="shared" si="15"/>
        <v>OK</v>
      </c>
      <c r="S79" s="15" t="str">
        <f t="shared" si="15"/>
        <v>OK</v>
      </c>
      <c r="T79" s="15" t="str">
        <f t="shared" si="16"/>
        <v>OK</v>
      </c>
      <c r="U79" s="15" t="str">
        <f t="shared" si="17"/>
        <v>OK</v>
      </c>
      <c r="V79" s="2">
        <f t="shared" si="18"/>
        <v>0</v>
      </c>
    </row>
    <row r="80" spans="1:22" ht="24" customHeight="1" x14ac:dyDescent="0.2">
      <c r="A80" s="23" t="s">
        <v>222</v>
      </c>
      <c r="B80" s="23"/>
      <c r="C80" s="23"/>
      <c r="D80" s="23" t="s">
        <v>223</v>
      </c>
      <c r="E80" s="23"/>
      <c r="F80" s="24"/>
      <c r="G80" s="23"/>
      <c r="H80" s="25"/>
      <c r="I80" s="23" t="s">
        <v>222</v>
      </c>
      <c r="J80" s="23"/>
      <c r="K80" s="23"/>
      <c r="L80" s="23" t="s">
        <v>223</v>
      </c>
      <c r="M80" s="23"/>
      <c r="N80" s="24"/>
      <c r="O80" s="26"/>
      <c r="P80" s="25"/>
      <c r="Q80" s="14" t="str">
        <f t="shared" si="15"/>
        <v>OK</v>
      </c>
      <c r="R80" s="15" t="str">
        <f t="shared" si="15"/>
        <v>OK</v>
      </c>
      <c r="S80" s="15" t="str">
        <f t="shared" si="15"/>
        <v>OK</v>
      </c>
      <c r="T80" s="15" t="str">
        <f t="shared" si="16"/>
        <v>OK</v>
      </c>
      <c r="U80" s="15" t="str">
        <f t="shared" si="17"/>
        <v>OK</v>
      </c>
      <c r="V80" s="2" t="str">
        <f t="shared" si="18"/>
        <v>-</v>
      </c>
    </row>
    <row r="81" spans="1:22" ht="39" customHeight="1" x14ac:dyDescent="0.2">
      <c r="A81" s="27" t="s">
        <v>224</v>
      </c>
      <c r="B81" s="28" t="s">
        <v>225</v>
      </c>
      <c r="C81" s="27" t="s">
        <v>42</v>
      </c>
      <c r="D81" s="27" t="s">
        <v>226</v>
      </c>
      <c r="E81" s="29" t="s">
        <v>162</v>
      </c>
      <c r="F81" s="28">
        <v>19.8</v>
      </c>
      <c r="G81" s="16">
        <v>17.05</v>
      </c>
      <c r="H81" s="16">
        <v>337.59</v>
      </c>
      <c r="I81" s="27" t="s">
        <v>224</v>
      </c>
      <c r="J81" s="28" t="s">
        <v>225</v>
      </c>
      <c r="K81" s="27" t="s">
        <v>42</v>
      </c>
      <c r="L81" s="27" t="s">
        <v>226</v>
      </c>
      <c r="M81" s="29" t="s">
        <v>162</v>
      </c>
      <c r="N81" s="28">
        <v>19.8</v>
      </c>
      <c r="O81" s="30"/>
      <c r="P81" s="16">
        <f t="shared" ref="P81:P84" si="20">TRUNC(N81 * O81, 2)</f>
        <v>0</v>
      </c>
      <c r="Q81" s="14" t="str">
        <f t="shared" si="15"/>
        <v>OK</v>
      </c>
      <c r="R81" s="15" t="str">
        <f t="shared" si="15"/>
        <v>OK</v>
      </c>
      <c r="S81" s="15" t="str">
        <f t="shared" si="15"/>
        <v>OK</v>
      </c>
      <c r="T81" s="15" t="str">
        <f t="shared" si="16"/>
        <v>OK</v>
      </c>
      <c r="U81" s="15" t="str">
        <f t="shared" si="17"/>
        <v>OK</v>
      </c>
      <c r="V81" s="2">
        <f t="shared" si="18"/>
        <v>0</v>
      </c>
    </row>
    <row r="82" spans="1:22" ht="39" customHeight="1" x14ac:dyDescent="0.2">
      <c r="A82" s="27" t="s">
        <v>227</v>
      </c>
      <c r="B82" s="28" t="s">
        <v>228</v>
      </c>
      <c r="C82" s="27" t="s">
        <v>42</v>
      </c>
      <c r="D82" s="27" t="s">
        <v>229</v>
      </c>
      <c r="E82" s="29" t="s">
        <v>162</v>
      </c>
      <c r="F82" s="28">
        <v>0.88</v>
      </c>
      <c r="G82" s="16">
        <v>16.05</v>
      </c>
      <c r="H82" s="16">
        <v>14.12</v>
      </c>
      <c r="I82" s="27" t="s">
        <v>227</v>
      </c>
      <c r="J82" s="28" t="s">
        <v>228</v>
      </c>
      <c r="K82" s="27" t="s">
        <v>42</v>
      </c>
      <c r="L82" s="27" t="s">
        <v>229</v>
      </c>
      <c r="M82" s="29" t="s">
        <v>162</v>
      </c>
      <c r="N82" s="28">
        <v>0.88</v>
      </c>
      <c r="O82" s="30"/>
      <c r="P82" s="16">
        <f t="shared" si="20"/>
        <v>0</v>
      </c>
      <c r="Q82" s="14" t="str">
        <f t="shared" si="15"/>
        <v>OK</v>
      </c>
      <c r="R82" s="15" t="str">
        <f t="shared" si="15"/>
        <v>OK</v>
      </c>
      <c r="S82" s="15" t="str">
        <f t="shared" si="15"/>
        <v>OK</v>
      </c>
      <c r="T82" s="15" t="str">
        <f t="shared" si="16"/>
        <v>OK</v>
      </c>
      <c r="U82" s="15" t="str">
        <f t="shared" si="17"/>
        <v>OK</v>
      </c>
      <c r="V82" s="2">
        <f t="shared" si="18"/>
        <v>0</v>
      </c>
    </row>
    <row r="83" spans="1:22" ht="39" customHeight="1" x14ac:dyDescent="0.2">
      <c r="A83" s="27" t="s">
        <v>230</v>
      </c>
      <c r="B83" s="28" t="s">
        <v>231</v>
      </c>
      <c r="C83" s="27" t="s">
        <v>42</v>
      </c>
      <c r="D83" s="27" t="s">
        <v>232</v>
      </c>
      <c r="E83" s="29" t="s">
        <v>162</v>
      </c>
      <c r="F83" s="28">
        <v>42.18</v>
      </c>
      <c r="G83" s="16">
        <v>13.38</v>
      </c>
      <c r="H83" s="16">
        <v>564.36</v>
      </c>
      <c r="I83" s="27" t="s">
        <v>230</v>
      </c>
      <c r="J83" s="28" t="s">
        <v>231</v>
      </c>
      <c r="K83" s="27" t="s">
        <v>42</v>
      </c>
      <c r="L83" s="27" t="s">
        <v>232</v>
      </c>
      <c r="M83" s="29" t="s">
        <v>162</v>
      </c>
      <c r="N83" s="28">
        <v>42.18</v>
      </c>
      <c r="O83" s="30"/>
      <c r="P83" s="16">
        <f t="shared" si="20"/>
        <v>0</v>
      </c>
      <c r="Q83" s="14" t="str">
        <f t="shared" si="15"/>
        <v>OK</v>
      </c>
      <c r="R83" s="15" t="str">
        <f t="shared" si="15"/>
        <v>OK</v>
      </c>
      <c r="S83" s="15" t="str">
        <f t="shared" si="15"/>
        <v>OK</v>
      </c>
      <c r="T83" s="15" t="str">
        <f t="shared" si="16"/>
        <v>OK</v>
      </c>
      <c r="U83" s="15" t="str">
        <f t="shared" si="17"/>
        <v>OK</v>
      </c>
      <c r="V83" s="2">
        <f t="shared" si="18"/>
        <v>0</v>
      </c>
    </row>
    <row r="84" spans="1:22" ht="39" customHeight="1" x14ac:dyDescent="0.2">
      <c r="A84" s="27" t="s">
        <v>233</v>
      </c>
      <c r="B84" s="28" t="s">
        <v>234</v>
      </c>
      <c r="C84" s="27" t="s">
        <v>42</v>
      </c>
      <c r="D84" s="27" t="s">
        <v>235</v>
      </c>
      <c r="E84" s="29" t="s">
        <v>162</v>
      </c>
      <c r="F84" s="28">
        <v>75</v>
      </c>
      <c r="G84" s="16">
        <v>10.91</v>
      </c>
      <c r="H84" s="16">
        <v>818.25</v>
      </c>
      <c r="I84" s="27" t="s">
        <v>233</v>
      </c>
      <c r="J84" s="28" t="s">
        <v>234</v>
      </c>
      <c r="K84" s="27" t="s">
        <v>42</v>
      </c>
      <c r="L84" s="27" t="s">
        <v>235</v>
      </c>
      <c r="M84" s="29" t="s">
        <v>162</v>
      </c>
      <c r="N84" s="28">
        <v>75</v>
      </c>
      <c r="O84" s="30"/>
      <c r="P84" s="16">
        <f t="shared" si="20"/>
        <v>0</v>
      </c>
      <c r="Q84" s="14" t="str">
        <f t="shared" si="15"/>
        <v>OK</v>
      </c>
      <c r="R84" s="15" t="str">
        <f t="shared" si="15"/>
        <v>OK</v>
      </c>
      <c r="S84" s="15" t="str">
        <f t="shared" si="15"/>
        <v>OK</v>
      </c>
      <c r="T84" s="15" t="str">
        <f t="shared" si="16"/>
        <v>OK</v>
      </c>
      <c r="U84" s="15" t="str">
        <f t="shared" si="17"/>
        <v>OK</v>
      </c>
      <c r="V84" s="2">
        <f t="shared" si="18"/>
        <v>0</v>
      </c>
    </row>
    <row r="85" spans="1:22" ht="24" customHeight="1" x14ac:dyDescent="0.2">
      <c r="A85" s="23" t="s">
        <v>236</v>
      </c>
      <c r="B85" s="23"/>
      <c r="C85" s="23"/>
      <c r="D85" s="23" t="s">
        <v>237</v>
      </c>
      <c r="E85" s="23"/>
      <c r="F85" s="24"/>
      <c r="G85" s="23"/>
      <c r="H85" s="25"/>
      <c r="I85" s="23" t="s">
        <v>236</v>
      </c>
      <c r="J85" s="23"/>
      <c r="K85" s="23"/>
      <c r="L85" s="23" t="s">
        <v>237</v>
      </c>
      <c r="M85" s="23"/>
      <c r="N85" s="24"/>
      <c r="O85" s="26"/>
      <c r="P85" s="25"/>
      <c r="Q85" s="14" t="str">
        <f t="shared" si="15"/>
        <v>OK</v>
      </c>
      <c r="R85" s="15" t="str">
        <f t="shared" si="15"/>
        <v>OK</v>
      </c>
      <c r="S85" s="15" t="str">
        <f t="shared" si="15"/>
        <v>OK</v>
      </c>
      <c r="T85" s="15" t="str">
        <f t="shared" si="16"/>
        <v>OK</v>
      </c>
      <c r="U85" s="15" t="str">
        <f t="shared" si="17"/>
        <v>OK</v>
      </c>
      <c r="V85" s="2" t="str">
        <f t="shared" si="18"/>
        <v>-</v>
      </c>
    </row>
    <row r="86" spans="1:22" ht="51.95" customHeight="1" x14ac:dyDescent="0.2">
      <c r="A86" s="27" t="s">
        <v>238</v>
      </c>
      <c r="B86" s="28" t="s">
        <v>191</v>
      </c>
      <c r="C86" s="27" t="s">
        <v>42</v>
      </c>
      <c r="D86" s="27" t="s">
        <v>192</v>
      </c>
      <c r="E86" s="29" t="s">
        <v>85</v>
      </c>
      <c r="F86" s="28">
        <v>1.84</v>
      </c>
      <c r="G86" s="16">
        <v>1255.1099999999999</v>
      </c>
      <c r="H86" s="16">
        <v>2309.4</v>
      </c>
      <c r="I86" s="27" t="s">
        <v>238</v>
      </c>
      <c r="J86" s="28" t="s">
        <v>191</v>
      </c>
      <c r="K86" s="27" t="s">
        <v>42</v>
      </c>
      <c r="L86" s="27" t="s">
        <v>192</v>
      </c>
      <c r="M86" s="29" t="s">
        <v>85</v>
      </c>
      <c r="N86" s="28">
        <v>1.84</v>
      </c>
      <c r="O86" s="30"/>
      <c r="P86" s="16">
        <f t="shared" ref="P86:P87" si="21">TRUNC(N86 * O86, 2)</f>
        <v>0</v>
      </c>
      <c r="Q86" s="14" t="str">
        <f t="shared" si="15"/>
        <v>OK</v>
      </c>
      <c r="R86" s="15" t="str">
        <f t="shared" si="15"/>
        <v>OK</v>
      </c>
      <c r="S86" s="15" t="str">
        <f t="shared" si="15"/>
        <v>OK</v>
      </c>
      <c r="T86" s="15" t="str">
        <f t="shared" si="16"/>
        <v>OK</v>
      </c>
      <c r="U86" s="15" t="str">
        <f t="shared" si="17"/>
        <v>OK</v>
      </c>
      <c r="V86" s="2">
        <f t="shared" si="18"/>
        <v>0</v>
      </c>
    </row>
    <row r="87" spans="1:22" ht="39" customHeight="1" x14ac:dyDescent="0.2">
      <c r="A87" s="27" t="s">
        <v>239</v>
      </c>
      <c r="B87" s="28" t="s">
        <v>240</v>
      </c>
      <c r="C87" s="27" t="s">
        <v>42</v>
      </c>
      <c r="D87" s="27" t="s">
        <v>241</v>
      </c>
      <c r="E87" s="29" t="s">
        <v>85</v>
      </c>
      <c r="F87" s="28">
        <v>0.48</v>
      </c>
      <c r="G87" s="16">
        <v>1235.42</v>
      </c>
      <c r="H87" s="16">
        <v>593</v>
      </c>
      <c r="I87" s="27" t="s">
        <v>239</v>
      </c>
      <c r="J87" s="28" t="s">
        <v>240</v>
      </c>
      <c r="K87" s="27" t="s">
        <v>42</v>
      </c>
      <c r="L87" s="27" t="s">
        <v>241</v>
      </c>
      <c r="M87" s="29" t="s">
        <v>85</v>
      </c>
      <c r="N87" s="28">
        <v>0.48</v>
      </c>
      <c r="O87" s="30"/>
      <c r="P87" s="16">
        <f t="shared" si="21"/>
        <v>0</v>
      </c>
      <c r="Q87" s="14" t="str">
        <f t="shared" si="15"/>
        <v>OK</v>
      </c>
      <c r="R87" s="15" t="str">
        <f t="shared" si="15"/>
        <v>OK</v>
      </c>
      <c r="S87" s="15" t="str">
        <f t="shared" si="15"/>
        <v>OK</v>
      </c>
      <c r="T87" s="15" t="str">
        <f t="shared" si="16"/>
        <v>OK</v>
      </c>
      <c r="U87" s="15" t="str">
        <f t="shared" si="17"/>
        <v>OK</v>
      </c>
      <c r="V87" s="2">
        <f t="shared" si="18"/>
        <v>0</v>
      </c>
    </row>
    <row r="88" spans="1:22" ht="24" customHeight="1" x14ac:dyDescent="0.2">
      <c r="A88" s="23" t="s">
        <v>242</v>
      </c>
      <c r="B88" s="23"/>
      <c r="C88" s="23"/>
      <c r="D88" s="23" t="s">
        <v>243</v>
      </c>
      <c r="E88" s="23"/>
      <c r="F88" s="24"/>
      <c r="G88" s="23"/>
      <c r="H88" s="25"/>
      <c r="I88" s="23" t="s">
        <v>242</v>
      </c>
      <c r="J88" s="23"/>
      <c r="K88" s="23"/>
      <c r="L88" s="23" t="s">
        <v>243</v>
      </c>
      <c r="M88" s="23"/>
      <c r="N88" s="24"/>
      <c r="O88" s="26"/>
      <c r="P88" s="25"/>
      <c r="Q88" s="14" t="str">
        <f t="shared" si="15"/>
        <v>OK</v>
      </c>
      <c r="R88" s="15" t="str">
        <f t="shared" si="15"/>
        <v>OK</v>
      </c>
      <c r="S88" s="15" t="str">
        <f t="shared" si="15"/>
        <v>OK</v>
      </c>
      <c r="T88" s="15" t="str">
        <f t="shared" si="16"/>
        <v>OK</v>
      </c>
      <c r="U88" s="15" t="str">
        <f t="shared" si="17"/>
        <v>OK</v>
      </c>
      <c r="V88" s="2" t="str">
        <f t="shared" si="18"/>
        <v>-</v>
      </c>
    </row>
    <row r="89" spans="1:22" ht="24" customHeight="1" x14ac:dyDescent="0.2">
      <c r="A89" s="23" t="s">
        <v>244</v>
      </c>
      <c r="B89" s="23"/>
      <c r="C89" s="23"/>
      <c r="D89" s="23" t="s">
        <v>245</v>
      </c>
      <c r="E89" s="23"/>
      <c r="F89" s="24"/>
      <c r="G89" s="23"/>
      <c r="H89" s="25"/>
      <c r="I89" s="23" t="s">
        <v>244</v>
      </c>
      <c r="J89" s="23"/>
      <c r="K89" s="23"/>
      <c r="L89" s="23" t="s">
        <v>245</v>
      </c>
      <c r="M89" s="23"/>
      <c r="N89" s="24"/>
      <c r="O89" s="26"/>
      <c r="P89" s="25"/>
      <c r="Q89" s="14" t="str">
        <f t="shared" si="15"/>
        <v>OK</v>
      </c>
      <c r="R89" s="15" t="str">
        <f t="shared" si="15"/>
        <v>OK</v>
      </c>
      <c r="S89" s="15" t="str">
        <f t="shared" si="15"/>
        <v>OK</v>
      </c>
      <c r="T89" s="15" t="str">
        <f t="shared" si="16"/>
        <v>OK</v>
      </c>
      <c r="U89" s="15" t="str">
        <f t="shared" si="17"/>
        <v>OK</v>
      </c>
      <c r="V89" s="2" t="str">
        <f t="shared" si="18"/>
        <v>-</v>
      </c>
    </row>
    <row r="90" spans="1:22" ht="51.95" customHeight="1" x14ac:dyDescent="0.2">
      <c r="A90" s="27" t="s">
        <v>246</v>
      </c>
      <c r="B90" s="28" t="s">
        <v>247</v>
      </c>
      <c r="C90" s="27" t="s">
        <v>42</v>
      </c>
      <c r="D90" s="27" t="s">
        <v>248</v>
      </c>
      <c r="E90" s="29" t="s">
        <v>44</v>
      </c>
      <c r="F90" s="28">
        <v>2.0499999999999998</v>
      </c>
      <c r="G90" s="16">
        <v>98.72</v>
      </c>
      <c r="H90" s="16">
        <v>202.37</v>
      </c>
      <c r="I90" s="27" t="s">
        <v>246</v>
      </c>
      <c r="J90" s="28" t="s">
        <v>247</v>
      </c>
      <c r="K90" s="27" t="s">
        <v>42</v>
      </c>
      <c r="L90" s="27" t="s">
        <v>248</v>
      </c>
      <c r="M90" s="29" t="s">
        <v>44</v>
      </c>
      <c r="N90" s="28">
        <v>2.0499999999999998</v>
      </c>
      <c r="O90" s="30"/>
      <c r="P90" s="16">
        <f t="shared" ref="P90" si="22">TRUNC(N90 * O90, 2)</f>
        <v>0</v>
      </c>
      <c r="Q90" s="14" t="str">
        <f t="shared" si="15"/>
        <v>OK</v>
      </c>
      <c r="R90" s="15" t="str">
        <f t="shared" si="15"/>
        <v>OK</v>
      </c>
      <c r="S90" s="15" t="str">
        <f t="shared" si="15"/>
        <v>OK</v>
      </c>
      <c r="T90" s="15" t="str">
        <f t="shared" si="16"/>
        <v>OK</v>
      </c>
      <c r="U90" s="15" t="str">
        <f t="shared" si="17"/>
        <v>OK</v>
      </c>
      <c r="V90" s="2">
        <f t="shared" si="18"/>
        <v>0</v>
      </c>
    </row>
    <row r="91" spans="1:22" ht="24" customHeight="1" x14ac:dyDescent="0.2">
      <c r="A91" s="23" t="s">
        <v>249</v>
      </c>
      <c r="B91" s="23"/>
      <c r="C91" s="23"/>
      <c r="D91" s="23" t="s">
        <v>250</v>
      </c>
      <c r="E91" s="23"/>
      <c r="F91" s="24"/>
      <c r="G91" s="23"/>
      <c r="H91" s="25"/>
      <c r="I91" s="23" t="s">
        <v>249</v>
      </c>
      <c r="J91" s="23"/>
      <c r="K91" s="23"/>
      <c r="L91" s="23" t="s">
        <v>250</v>
      </c>
      <c r="M91" s="23"/>
      <c r="N91" s="24"/>
      <c r="O91" s="26"/>
      <c r="P91" s="25"/>
      <c r="Q91" s="14" t="str">
        <f t="shared" si="15"/>
        <v>OK</v>
      </c>
      <c r="R91" s="15" t="str">
        <f t="shared" si="15"/>
        <v>OK</v>
      </c>
      <c r="S91" s="15" t="str">
        <f t="shared" si="15"/>
        <v>OK</v>
      </c>
      <c r="T91" s="15" t="str">
        <f t="shared" si="16"/>
        <v>OK</v>
      </c>
      <c r="U91" s="15" t="str">
        <f t="shared" si="17"/>
        <v>OK</v>
      </c>
      <c r="V91" s="2" t="str">
        <f t="shared" si="18"/>
        <v>-</v>
      </c>
    </row>
    <row r="92" spans="1:22" ht="51.95" customHeight="1" x14ac:dyDescent="0.2">
      <c r="A92" s="27" t="s">
        <v>251</v>
      </c>
      <c r="B92" s="28" t="s">
        <v>252</v>
      </c>
      <c r="C92" s="27" t="s">
        <v>42</v>
      </c>
      <c r="D92" s="27" t="s">
        <v>253</v>
      </c>
      <c r="E92" s="29" t="s">
        <v>44</v>
      </c>
      <c r="F92" s="28">
        <v>42.98</v>
      </c>
      <c r="G92" s="16">
        <v>173.99</v>
      </c>
      <c r="H92" s="16">
        <v>7478.09</v>
      </c>
      <c r="I92" s="27" t="s">
        <v>251</v>
      </c>
      <c r="J92" s="28" t="s">
        <v>252</v>
      </c>
      <c r="K92" s="27" t="s">
        <v>42</v>
      </c>
      <c r="L92" s="27" t="s">
        <v>253</v>
      </c>
      <c r="M92" s="29" t="s">
        <v>44</v>
      </c>
      <c r="N92" s="28">
        <v>42.98</v>
      </c>
      <c r="O92" s="30"/>
      <c r="P92" s="16">
        <f t="shared" ref="P92" si="23">TRUNC(N92 * O92, 2)</f>
        <v>0</v>
      </c>
      <c r="Q92" s="14" t="str">
        <f t="shared" si="15"/>
        <v>OK</v>
      </c>
      <c r="R92" s="15" t="str">
        <f t="shared" si="15"/>
        <v>OK</v>
      </c>
      <c r="S92" s="15" t="str">
        <f t="shared" si="15"/>
        <v>OK</v>
      </c>
      <c r="T92" s="15" t="str">
        <f t="shared" si="16"/>
        <v>OK</v>
      </c>
      <c r="U92" s="15" t="str">
        <f t="shared" si="17"/>
        <v>OK</v>
      </c>
      <c r="V92" s="2">
        <f t="shared" si="18"/>
        <v>0</v>
      </c>
    </row>
    <row r="93" spans="1:22" ht="24" customHeight="1" x14ac:dyDescent="0.2">
      <c r="A93" s="23" t="s">
        <v>254</v>
      </c>
      <c r="B93" s="23"/>
      <c r="C93" s="23"/>
      <c r="D93" s="23" t="s">
        <v>255</v>
      </c>
      <c r="E93" s="23"/>
      <c r="F93" s="24"/>
      <c r="G93" s="23"/>
      <c r="H93" s="25"/>
      <c r="I93" s="23" t="s">
        <v>254</v>
      </c>
      <c r="J93" s="23"/>
      <c r="K93" s="23"/>
      <c r="L93" s="23" t="s">
        <v>255</v>
      </c>
      <c r="M93" s="23"/>
      <c r="N93" s="24"/>
      <c r="O93" s="26"/>
      <c r="P93" s="25"/>
      <c r="Q93" s="14" t="str">
        <f t="shared" si="15"/>
        <v>OK</v>
      </c>
      <c r="R93" s="15" t="str">
        <f t="shared" si="15"/>
        <v>OK</v>
      </c>
      <c r="S93" s="15" t="str">
        <f t="shared" si="15"/>
        <v>OK</v>
      </c>
      <c r="T93" s="15" t="str">
        <f t="shared" si="16"/>
        <v>OK</v>
      </c>
      <c r="U93" s="15" t="str">
        <f t="shared" si="17"/>
        <v>OK</v>
      </c>
      <c r="V93" s="2" t="str">
        <f t="shared" si="18"/>
        <v>-</v>
      </c>
    </row>
    <row r="94" spans="1:22" ht="24" customHeight="1" x14ac:dyDescent="0.2">
      <c r="A94" s="23" t="s">
        <v>256</v>
      </c>
      <c r="B94" s="23"/>
      <c r="C94" s="23"/>
      <c r="D94" s="23" t="s">
        <v>257</v>
      </c>
      <c r="E94" s="23"/>
      <c r="F94" s="24"/>
      <c r="G94" s="23"/>
      <c r="H94" s="25"/>
      <c r="I94" s="23" t="s">
        <v>256</v>
      </c>
      <c r="J94" s="23"/>
      <c r="K94" s="23"/>
      <c r="L94" s="23" t="s">
        <v>257</v>
      </c>
      <c r="M94" s="23"/>
      <c r="N94" s="24"/>
      <c r="O94" s="26"/>
      <c r="P94" s="25"/>
      <c r="Q94" s="14" t="str">
        <f t="shared" si="15"/>
        <v>OK</v>
      </c>
      <c r="R94" s="15" t="str">
        <f t="shared" si="15"/>
        <v>OK</v>
      </c>
      <c r="S94" s="15" t="str">
        <f t="shared" si="15"/>
        <v>OK</v>
      </c>
      <c r="T94" s="15" t="str">
        <f t="shared" si="16"/>
        <v>OK</v>
      </c>
      <c r="U94" s="15" t="str">
        <f t="shared" si="17"/>
        <v>OK</v>
      </c>
      <c r="V94" s="2" t="str">
        <f t="shared" si="18"/>
        <v>-</v>
      </c>
    </row>
    <row r="95" spans="1:22" ht="26.1" customHeight="1" x14ac:dyDescent="0.2">
      <c r="A95" s="27" t="s">
        <v>258</v>
      </c>
      <c r="B95" s="28" t="s">
        <v>259</v>
      </c>
      <c r="C95" s="27" t="s">
        <v>42</v>
      </c>
      <c r="D95" s="27" t="s">
        <v>260</v>
      </c>
      <c r="E95" s="29" t="s">
        <v>44</v>
      </c>
      <c r="F95" s="28">
        <v>2.96</v>
      </c>
      <c r="G95" s="16">
        <v>32</v>
      </c>
      <c r="H95" s="16">
        <v>94.72</v>
      </c>
      <c r="I95" s="27" t="s">
        <v>258</v>
      </c>
      <c r="J95" s="28" t="s">
        <v>259</v>
      </c>
      <c r="K95" s="27" t="s">
        <v>42</v>
      </c>
      <c r="L95" s="27" t="s">
        <v>260</v>
      </c>
      <c r="M95" s="29" t="s">
        <v>44</v>
      </c>
      <c r="N95" s="28">
        <v>2.96</v>
      </c>
      <c r="O95" s="30"/>
      <c r="P95" s="16">
        <f t="shared" ref="P95:P96" si="24">TRUNC(N95 * O95, 2)</f>
        <v>0</v>
      </c>
      <c r="Q95" s="14" t="str">
        <f t="shared" si="15"/>
        <v>OK</v>
      </c>
      <c r="R95" s="15" t="str">
        <f t="shared" si="15"/>
        <v>OK</v>
      </c>
      <c r="S95" s="15" t="str">
        <f t="shared" si="15"/>
        <v>OK</v>
      </c>
      <c r="T95" s="15" t="str">
        <f t="shared" si="16"/>
        <v>OK</v>
      </c>
      <c r="U95" s="15" t="str">
        <f t="shared" si="17"/>
        <v>OK</v>
      </c>
      <c r="V95" s="2">
        <f t="shared" si="18"/>
        <v>0</v>
      </c>
    </row>
    <row r="96" spans="1:22" ht="39" customHeight="1" x14ac:dyDescent="0.2">
      <c r="A96" s="27" t="s">
        <v>261</v>
      </c>
      <c r="B96" s="28" t="s">
        <v>262</v>
      </c>
      <c r="C96" s="27" t="s">
        <v>42</v>
      </c>
      <c r="D96" s="27" t="s">
        <v>263</v>
      </c>
      <c r="E96" s="29" t="s">
        <v>44</v>
      </c>
      <c r="F96" s="28">
        <v>21.71</v>
      </c>
      <c r="G96" s="16">
        <v>61.55</v>
      </c>
      <c r="H96" s="16">
        <v>1336.25</v>
      </c>
      <c r="I96" s="27" t="s">
        <v>261</v>
      </c>
      <c r="J96" s="28" t="s">
        <v>262</v>
      </c>
      <c r="K96" s="27" t="s">
        <v>42</v>
      </c>
      <c r="L96" s="27" t="s">
        <v>263</v>
      </c>
      <c r="M96" s="29" t="s">
        <v>44</v>
      </c>
      <c r="N96" s="28">
        <v>21.71</v>
      </c>
      <c r="O96" s="30"/>
      <c r="P96" s="16">
        <f t="shared" si="24"/>
        <v>0</v>
      </c>
      <c r="Q96" s="14" t="str">
        <f t="shared" si="15"/>
        <v>OK</v>
      </c>
      <c r="R96" s="15" t="str">
        <f t="shared" si="15"/>
        <v>OK</v>
      </c>
      <c r="S96" s="15" t="str">
        <f t="shared" si="15"/>
        <v>OK</v>
      </c>
      <c r="T96" s="15" t="str">
        <f t="shared" si="16"/>
        <v>OK</v>
      </c>
      <c r="U96" s="15" t="str">
        <f t="shared" si="17"/>
        <v>OK</v>
      </c>
      <c r="V96" s="2">
        <f t="shared" si="18"/>
        <v>0</v>
      </c>
    </row>
    <row r="97" spans="1:22" ht="24" customHeight="1" x14ac:dyDescent="0.2">
      <c r="A97" s="23" t="s">
        <v>264</v>
      </c>
      <c r="B97" s="23"/>
      <c r="C97" s="23"/>
      <c r="D97" s="23" t="s">
        <v>265</v>
      </c>
      <c r="E97" s="23"/>
      <c r="F97" s="24"/>
      <c r="G97" s="23"/>
      <c r="H97" s="25"/>
      <c r="I97" s="23" t="s">
        <v>264</v>
      </c>
      <c r="J97" s="23"/>
      <c r="K97" s="23"/>
      <c r="L97" s="23" t="s">
        <v>265</v>
      </c>
      <c r="M97" s="23"/>
      <c r="N97" s="24"/>
      <c r="O97" s="26"/>
      <c r="P97" s="25"/>
      <c r="Q97" s="14" t="str">
        <f t="shared" si="15"/>
        <v>OK</v>
      </c>
      <c r="R97" s="15" t="str">
        <f t="shared" si="15"/>
        <v>OK</v>
      </c>
      <c r="S97" s="15" t="str">
        <f t="shared" si="15"/>
        <v>OK</v>
      </c>
      <c r="T97" s="15" t="str">
        <f t="shared" si="16"/>
        <v>OK</v>
      </c>
      <c r="U97" s="15" t="str">
        <f t="shared" si="17"/>
        <v>OK</v>
      </c>
      <c r="V97" s="2" t="str">
        <f t="shared" si="18"/>
        <v>-</v>
      </c>
    </row>
    <row r="98" spans="1:22" ht="24" customHeight="1" x14ac:dyDescent="0.2">
      <c r="A98" s="23" t="s">
        <v>266</v>
      </c>
      <c r="B98" s="23"/>
      <c r="C98" s="23"/>
      <c r="D98" s="23" t="s">
        <v>267</v>
      </c>
      <c r="E98" s="23"/>
      <c r="F98" s="24"/>
      <c r="G98" s="23"/>
      <c r="H98" s="25"/>
      <c r="I98" s="23" t="s">
        <v>266</v>
      </c>
      <c r="J98" s="23"/>
      <c r="K98" s="23"/>
      <c r="L98" s="23" t="s">
        <v>267</v>
      </c>
      <c r="M98" s="23"/>
      <c r="N98" s="24"/>
      <c r="O98" s="26"/>
      <c r="P98" s="25"/>
      <c r="Q98" s="14" t="str">
        <f t="shared" si="15"/>
        <v>OK</v>
      </c>
      <c r="R98" s="15" t="str">
        <f t="shared" si="15"/>
        <v>OK</v>
      </c>
      <c r="S98" s="15" t="str">
        <f t="shared" si="15"/>
        <v>OK</v>
      </c>
      <c r="T98" s="15" t="str">
        <f t="shared" si="16"/>
        <v>OK</v>
      </c>
      <c r="U98" s="15" t="str">
        <f t="shared" si="17"/>
        <v>OK</v>
      </c>
      <c r="V98" s="2" t="str">
        <f t="shared" si="18"/>
        <v>-</v>
      </c>
    </row>
    <row r="99" spans="1:22" ht="39" customHeight="1" x14ac:dyDescent="0.2">
      <c r="A99" s="27" t="s">
        <v>268</v>
      </c>
      <c r="B99" s="28" t="s">
        <v>269</v>
      </c>
      <c r="C99" s="27" t="s">
        <v>42</v>
      </c>
      <c r="D99" s="27" t="s">
        <v>270</v>
      </c>
      <c r="E99" s="29" t="s">
        <v>85</v>
      </c>
      <c r="F99" s="28">
        <v>0.86</v>
      </c>
      <c r="G99" s="16">
        <v>681.09</v>
      </c>
      <c r="H99" s="16">
        <v>585.73</v>
      </c>
      <c r="I99" s="27" t="s">
        <v>268</v>
      </c>
      <c r="J99" s="28" t="s">
        <v>269</v>
      </c>
      <c r="K99" s="27" t="s">
        <v>42</v>
      </c>
      <c r="L99" s="27" t="s">
        <v>270</v>
      </c>
      <c r="M99" s="29" t="s">
        <v>85</v>
      </c>
      <c r="N99" s="28">
        <v>0.86</v>
      </c>
      <c r="O99" s="30"/>
      <c r="P99" s="16">
        <f t="shared" ref="P99" si="25">TRUNC(N99 * O99, 2)</f>
        <v>0</v>
      </c>
      <c r="Q99" s="14" t="str">
        <f t="shared" si="15"/>
        <v>OK</v>
      </c>
      <c r="R99" s="15" t="str">
        <f t="shared" si="15"/>
        <v>OK</v>
      </c>
      <c r="S99" s="15" t="str">
        <f t="shared" si="15"/>
        <v>OK</v>
      </c>
      <c r="T99" s="15" t="str">
        <f t="shared" si="16"/>
        <v>OK</v>
      </c>
      <c r="U99" s="15" t="str">
        <f t="shared" si="17"/>
        <v>OK</v>
      </c>
      <c r="V99" s="2">
        <f t="shared" si="18"/>
        <v>0</v>
      </c>
    </row>
    <row r="100" spans="1:22" ht="24" customHeight="1" x14ac:dyDescent="0.2">
      <c r="A100" s="23" t="s">
        <v>271</v>
      </c>
      <c r="B100" s="23"/>
      <c r="C100" s="23"/>
      <c r="D100" s="23" t="s">
        <v>272</v>
      </c>
      <c r="E100" s="23"/>
      <c r="F100" s="24"/>
      <c r="G100" s="23"/>
      <c r="H100" s="25"/>
      <c r="I100" s="23" t="s">
        <v>271</v>
      </c>
      <c r="J100" s="23"/>
      <c r="K100" s="23"/>
      <c r="L100" s="23" t="s">
        <v>272</v>
      </c>
      <c r="M100" s="23"/>
      <c r="N100" s="24"/>
      <c r="O100" s="26"/>
      <c r="P100" s="25"/>
      <c r="Q100" s="14" t="str">
        <f t="shared" si="15"/>
        <v>OK</v>
      </c>
      <c r="R100" s="15" t="str">
        <f t="shared" si="15"/>
        <v>OK</v>
      </c>
      <c r="S100" s="15" t="str">
        <f t="shared" si="15"/>
        <v>OK</v>
      </c>
      <c r="T100" s="15" t="str">
        <f t="shared" si="16"/>
        <v>OK</v>
      </c>
      <c r="U100" s="15" t="str">
        <f t="shared" si="17"/>
        <v>OK</v>
      </c>
      <c r="V100" s="2" t="str">
        <f t="shared" si="18"/>
        <v>-</v>
      </c>
    </row>
    <row r="101" spans="1:22" ht="65.099999999999994" customHeight="1" x14ac:dyDescent="0.2">
      <c r="A101" s="27" t="s">
        <v>273</v>
      </c>
      <c r="B101" s="28" t="s">
        <v>274</v>
      </c>
      <c r="C101" s="27" t="s">
        <v>42</v>
      </c>
      <c r="D101" s="27" t="s">
        <v>275</v>
      </c>
      <c r="E101" s="29" t="s">
        <v>44</v>
      </c>
      <c r="F101" s="28">
        <v>181.52</v>
      </c>
      <c r="G101" s="16">
        <v>47.03</v>
      </c>
      <c r="H101" s="16">
        <v>8536.8799999999992</v>
      </c>
      <c r="I101" s="27" t="s">
        <v>273</v>
      </c>
      <c r="J101" s="28" t="s">
        <v>274</v>
      </c>
      <c r="K101" s="27" t="s">
        <v>42</v>
      </c>
      <c r="L101" s="27" t="s">
        <v>275</v>
      </c>
      <c r="M101" s="29" t="s">
        <v>44</v>
      </c>
      <c r="N101" s="28">
        <v>181.52</v>
      </c>
      <c r="O101" s="30"/>
      <c r="P101" s="16">
        <f t="shared" ref="P101" si="26">TRUNC(N101 * O101, 2)</f>
        <v>0</v>
      </c>
      <c r="Q101" s="14" t="str">
        <f t="shared" si="15"/>
        <v>OK</v>
      </c>
      <c r="R101" s="15" t="str">
        <f t="shared" si="15"/>
        <v>OK</v>
      </c>
      <c r="S101" s="15" t="str">
        <f t="shared" si="15"/>
        <v>OK</v>
      </c>
      <c r="T101" s="15" t="str">
        <f t="shared" si="16"/>
        <v>OK</v>
      </c>
      <c r="U101" s="15" t="str">
        <f t="shared" si="17"/>
        <v>OK</v>
      </c>
      <c r="V101" s="2">
        <f t="shared" si="18"/>
        <v>0</v>
      </c>
    </row>
    <row r="102" spans="1:22" ht="24" customHeight="1" x14ac:dyDescent="0.2">
      <c r="A102" s="23" t="s">
        <v>276</v>
      </c>
      <c r="B102" s="23"/>
      <c r="C102" s="23"/>
      <c r="D102" s="23" t="s">
        <v>277</v>
      </c>
      <c r="E102" s="23"/>
      <c r="F102" s="24"/>
      <c r="G102" s="23"/>
      <c r="H102" s="25"/>
      <c r="I102" s="23" t="s">
        <v>276</v>
      </c>
      <c r="J102" s="23"/>
      <c r="K102" s="23"/>
      <c r="L102" s="23" t="s">
        <v>277</v>
      </c>
      <c r="M102" s="23"/>
      <c r="N102" s="24"/>
      <c r="O102" s="26"/>
      <c r="P102" s="25"/>
      <c r="Q102" s="14" t="str">
        <f t="shared" si="15"/>
        <v>OK</v>
      </c>
      <c r="R102" s="15" t="str">
        <f t="shared" si="15"/>
        <v>OK</v>
      </c>
      <c r="S102" s="15" t="str">
        <f t="shared" si="15"/>
        <v>OK</v>
      </c>
      <c r="T102" s="15" t="str">
        <f t="shared" si="16"/>
        <v>OK</v>
      </c>
      <c r="U102" s="15" t="str">
        <f t="shared" si="17"/>
        <v>OK</v>
      </c>
      <c r="V102" s="2" t="str">
        <f t="shared" si="18"/>
        <v>-</v>
      </c>
    </row>
    <row r="103" spans="1:22" ht="39" customHeight="1" x14ac:dyDescent="0.2">
      <c r="A103" s="27" t="s">
        <v>278</v>
      </c>
      <c r="B103" s="28" t="s">
        <v>279</v>
      </c>
      <c r="C103" s="27" t="s">
        <v>42</v>
      </c>
      <c r="D103" s="27" t="s">
        <v>280</v>
      </c>
      <c r="E103" s="29" t="s">
        <v>85</v>
      </c>
      <c r="F103" s="28">
        <v>4.3</v>
      </c>
      <c r="G103" s="16">
        <v>861.99</v>
      </c>
      <c r="H103" s="16">
        <v>3706.55</v>
      </c>
      <c r="I103" s="27" t="s">
        <v>278</v>
      </c>
      <c r="J103" s="28" t="s">
        <v>279</v>
      </c>
      <c r="K103" s="27" t="s">
        <v>42</v>
      </c>
      <c r="L103" s="27" t="s">
        <v>280</v>
      </c>
      <c r="M103" s="29" t="s">
        <v>85</v>
      </c>
      <c r="N103" s="28">
        <v>4.3</v>
      </c>
      <c r="O103" s="30"/>
      <c r="P103" s="16">
        <f t="shared" ref="P103" si="27">TRUNC(N103 * O103, 2)</f>
        <v>0</v>
      </c>
      <c r="Q103" s="14" t="str">
        <f t="shared" si="15"/>
        <v>OK</v>
      </c>
      <c r="R103" s="15" t="str">
        <f t="shared" si="15"/>
        <v>OK</v>
      </c>
      <c r="S103" s="15" t="str">
        <f t="shared" si="15"/>
        <v>OK</v>
      </c>
      <c r="T103" s="15" t="str">
        <f t="shared" si="16"/>
        <v>OK</v>
      </c>
      <c r="U103" s="15" t="str">
        <f t="shared" si="17"/>
        <v>OK</v>
      </c>
      <c r="V103" s="2">
        <f t="shared" si="18"/>
        <v>0</v>
      </c>
    </row>
    <row r="104" spans="1:22" ht="24" customHeight="1" x14ac:dyDescent="0.2">
      <c r="A104" s="23" t="s">
        <v>281</v>
      </c>
      <c r="B104" s="23"/>
      <c r="C104" s="23"/>
      <c r="D104" s="23" t="s">
        <v>282</v>
      </c>
      <c r="E104" s="23"/>
      <c r="F104" s="24"/>
      <c r="G104" s="23"/>
      <c r="H104" s="25"/>
      <c r="I104" s="23" t="s">
        <v>281</v>
      </c>
      <c r="J104" s="23"/>
      <c r="K104" s="23"/>
      <c r="L104" s="23" t="s">
        <v>282</v>
      </c>
      <c r="M104" s="23"/>
      <c r="N104" s="24"/>
      <c r="O104" s="26"/>
      <c r="P104" s="25"/>
      <c r="Q104" s="14" t="str">
        <f t="shared" si="15"/>
        <v>OK</v>
      </c>
      <c r="R104" s="15" t="str">
        <f t="shared" si="15"/>
        <v>OK</v>
      </c>
      <c r="S104" s="15" t="str">
        <f t="shared" si="15"/>
        <v>OK</v>
      </c>
      <c r="T104" s="15" t="str">
        <f t="shared" si="16"/>
        <v>OK</v>
      </c>
      <c r="U104" s="15" t="str">
        <f t="shared" si="17"/>
        <v>OK</v>
      </c>
      <c r="V104" s="2" t="str">
        <f t="shared" si="18"/>
        <v>-</v>
      </c>
    </row>
    <row r="105" spans="1:22" ht="24" customHeight="1" x14ac:dyDescent="0.2">
      <c r="A105" s="23" t="s">
        <v>283</v>
      </c>
      <c r="B105" s="23"/>
      <c r="C105" s="23"/>
      <c r="D105" s="23" t="s">
        <v>284</v>
      </c>
      <c r="E105" s="23"/>
      <c r="F105" s="24"/>
      <c r="G105" s="23"/>
      <c r="H105" s="25"/>
      <c r="I105" s="23" t="s">
        <v>283</v>
      </c>
      <c r="J105" s="23"/>
      <c r="K105" s="23"/>
      <c r="L105" s="23" t="s">
        <v>284</v>
      </c>
      <c r="M105" s="23"/>
      <c r="N105" s="24"/>
      <c r="O105" s="26"/>
      <c r="P105" s="25"/>
      <c r="Q105" s="14" t="str">
        <f t="shared" si="15"/>
        <v>OK</v>
      </c>
      <c r="R105" s="15" t="str">
        <f t="shared" si="15"/>
        <v>OK</v>
      </c>
      <c r="S105" s="15" t="str">
        <f t="shared" si="15"/>
        <v>OK</v>
      </c>
      <c r="T105" s="15" t="str">
        <f t="shared" si="16"/>
        <v>OK</v>
      </c>
      <c r="U105" s="15" t="str">
        <f t="shared" si="17"/>
        <v>OK</v>
      </c>
      <c r="V105" s="2" t="str">
        <f t="shared" si="18"/>
        <v>-</v>
      </c>
    </row>
    <row r="106" spans="1:22" ht="39" customHeight="1" x14ac:dyDescent="0.2">
      <c r="A106" s="27" t="s">
        <v>285</v>
      </c>
      <c r="B106" s="28" t="s">
        <v>286</v>
      </c>
      <c r="C106" s="27" t="s">
        <v>42</v>
      </c>
      <c r="D106" s="27" t="s">
        <v>287</v>
      </c>
      <c r="E106" s="29" t="s">
        <v>44</v>
      </c>
      <c r="F106" s="28">
        <v>6</v>
      </c>
      <c r="G106" s="16">
        <v>789.34</v>
      </c>
      <c r="H106" s="16">
        <v>4736.04</v>
      </c>
      <c r="I106" s="27" t="s">
        <v>285</v>
      </c>
      <c r="J106" s="28" t="s">
        <v>286</v>
      </c>
      <c r="K106" s="27" t="s">
        <v>42</v>
      </c>
      <c r="L106" s="27" t="s">
        <v>287</v>
      </c>
      <c r="M106" s="29" t="s">
        <v>44</v>
      </c>
      <c r="N106" s="28">
        <v>6</v>
      </c>
      <c r="O106" s="30"/>
      <c r="P106" s="16">
        <f t="shared" ref="P106" si="28">TRUNC(N106 * O106, 2)</f>
        <v>0</v>
      </c>
      <c r="Q106" s="14" t="str">
        <f t="shared" si="15"/>
        <v>OK</v>
      </c>
      <c r="R106" s="15" t="str">
        <f t="shared" si="15"/>
        <v>OK</v>
      </c>
      <c r="S106" s="15" t="str">
        <f t="shared" si="15"/>
        <v>OK</v>
      </c>
      <c r="T106" s="15" t="str">
        <f t="shared" si="16"/>
        <v>OK</v>
      </c>
      <c r="U106" s="15" t="str">
        <f t="shared" si="17"/>
        <v>OK</v>
      </c>
      <c r="V106" s="2">
        <f t="shared" si="18"/>
        <v>0</v>
      </c>
    </row>
    <row r="107" spans="1:22" ht="24" customHeight="1" x14ac:dyDescent="0.2">
      <c r="A107" s="23" t="s">
        <v>288</v>
      </c>
      <c r="B107" s="23"/>
      <c r="C107" s="23"/>
      <c r="D107" s="23" t="s">
        <v>289</v>
      </c>
      <c r="E107" s="23"/>
      <c r="F107" s="24"/>
      <c r="G107" s="23"/>
      <c r="H107" s="25"/>
      <c r="I107" s="23" t="s">
        <v>288</v>
      </c>
      <c r="J107" s="23"/>
      <c r="K107" s="23"/>
      <c r="L107" s="23" t="s">
        <v>289</v>
      </c>
      <c r="M107" s="23"/>
      <c r="N107" s="24"/>
      <c r="O107" s="26"/>
      <c r="P107" s="25"/>
      <c r="Q107" s="14" t="str">
        <f t="shared" si="15"/>
        <v>OK</v>
      </c>
      <c r="R107" s="15" t="str">
        <f t="shared" si="15"/>
        <v>OK</v>
      </c>
      <c r="S107" s="15" t="str">
        <f t="shared" si="15"/>
        <v>OK</v>
      </c>
      <c r="T107" s="15" t="str">
        <f t="shared" si="16"/>
        <v>OK</v>
      </c>
      <c r="U107" s="15" t="str">
        <f t="shared" si="17"/>
        <v>OK</v>
      </c>
      <c r="V107" s="2" t="str">
        <f t="shared" si="18"/>
        <v>-</v>
      </c>
    </row>
    <row r="108" spans="1:22" ht="24" customHeight="1" x14ac:dyDescent="0.2">
      <c r="A108" s="23" t="s">
        <v>290</v>
      </c>
      <c r="B108" s="23"/>
      <c r="C108" s="23"/>
      <c r="D108" s="23" t="s">
        <v>291</v>
      </c>
      <c r="E108" s="23"/>
      <c r="F108" s="24"/>
      <c r="G108" s="23"/>
      <c r="H108" s="25"/>
      <c r="I108" s="23" t="s">
        <v>290</v>
      </c>
      <c r="J108" s="23"/>
      <c r="K108" s="23"/>
      <c r="L108" s="23" t="s">
        <v>291</v>
      </c>
      <c r="M108" s="23"/>
      <c r="N108" s="24"/>
      <c r="O108" s="26"/>
      <c r="P108" s="25"/>
      <c r="Q108" s="14" t="str">
        <f t="shared" si="15"/>
        <v>OK</v>
      </c>
      <c r="R108" s="15" t="str">
        <f t="shared" si="15"/>
        <v>OK</v>
      </c>
      <c r="S108" s="15" t="str">
        <f t="shared" si="15"/>
        <v>OK</v>
      </c>
      <c r="T108" s="15" t="str">
        <f t="shared" si="16"/>
        <v>OK</v>
      </c>
      <c r="U108" s="15" t="str">
        <f t="shared" si="17"/>
        <v>OK</v>
      </c>
      <c r="V108" s="2" t="str">
        <f t="shared" si="18"/>
        <v>-</v>
      </c>
    </row>
    <row r="109" spans="1:22" ht="26.1" customHeight="1" x14ac:dyDescent="0.2">
      <c r="A109" s="27" t="s">
        <v>292</v>
      </c>
      <c r="B109" s="28" t="s">
        <v>293</v>
      </c>
      <c r="C109" s="27" t="s">
        <v>33</v>
      </c>
      <c r="D109" s="27" t="s">
        <v>294</v>
      </c>
      <c r="E109" s="29" t="s">
        <v>35</v>
      </c>
      <c r="F109" s="28">
        <v>10</v>
      </c>
      <c r="G109" s="16">
        <v>32.17</v>
      </c>
      <c r="H109" s="16">
        <v>321.7</v>
      </c>
      <c r="I109" s="27" t="s">
        <v>292</v>
      </c>
      <c r="J109" s="28" t="s">
        <v>293</v>
      </c>
      <c r="K109" s="27" t="s">
        <v>33</v>
      </c>
      <c r="L109" s="27" t="s">
        <v>294</v>
      </c>
      <c r="M109" s="29" t="s">
        <v>35</v>
      </c>
      <c r="N109" s="28">
        <v>10</v>
      </c>
      <c r="O109" s="30"/>
      <c r="P109" s="16">
        <f t="shared" ref="P109:P111" si="29">TRUNC(N109 * O109, 2)</f>
        <v>0</v>
      </c>
      <c r="Q109" s="14" t="str">
        <f t="shared" si="15"/>
        <v>OK</v>
      </c>
      <c r="R109" s="15" t="str">
        <f t="shared" si="15"/>
        <v>OK</v>
      </c>
      <c r="S109" s="15" t="str">
        <f t="shared" si="15"/>
        <v>OK</v>
      </c>
      <c r="T109" s="15" t="str">
        <f t="shared" si="16"/>
        <v>OK</v>
      </c>
      <c r="U109" s="15" t="str">
        <f t="shared" si="17"/>
        <v>OK</v>
      </c>
      <c r="V109" s="2">
        <f t="shared" si="18"/>
        <v>0</v>
      </c>
    </row>
    <row r="110" spans="1:22" ht="26.1" customHeight="1" x14ac:dyDescent="0.2">
      <c r="A110" s="27" t="s">
        <v>295</v>
      </c>
      <c r="B110" s="28" t="s">
        <v>296</v>
      </c>
      <c r="C110" s="27" t="s">
        <v>33</v>
      </c>
      <c r="D110" s="27" t="s">
        <v>297</v>
      </c>
      <c r="E110" s="29" t="s">
        <v>79</v>
      </c>
      <c r="F110" s="28">
        <v>3</v>
      </c>
      <c r="G110" s="16">
        <v>191.5</v>
      </c>
      <c r="H110" s="16">
        <v>574.5</v>
      </c>
      <c r="I110" s="27" t="s">
        <v>295</v>
      </c>
      <c r="J110" s="28" t="s">
        <v>296</v>
      </c>
      <c r="K110" s="27" t="s">
        <v>33</v>
      </c>
      <c r="L110" s="27" t="s">
        <v>297</v>
      </c>
      <c r="M110" s="29" t="s">
        <v>79</v>
      </c>
      <c r="N110" s="28">
        <v>3</v>
      </c>
      <c r="O110" s="30"/>
      <c r="P110" s="16">
        <f t="shared" si="29"/>
        <v>0</v>
      </c>
      <c r="Q110" s="14" t="str">
        <f t="shared" si="15"/>
        <v>OK</v>
      </c>
      <c r="R110" s="15" t="str">
        <f t="shared" si="15"/>
        <v>OK</v>
      </c>
      <c r="S110" s="15" t="str">
        <f t="shared" si="15"/>
        <v>OK</v>
      </c>
      <c r="T110" s="15" t="str">
        <f t="shared" si="16"/>
        <v>OK</v>
      </c>
      <c r="U110" s="15" t="str">
        <f t="shared" si="17"/>
        <v>OK</v>
      </c>
      <c r="V110" s="2">
        <f t="shared" si="18"/>
        <v>0</v>
      </c>
    </row>
    <row r="111" spans="1:22" ht="26.1" customHeight="1" x14ac:dyDescent="0.2">
      <c r="A111" s="27" t="s">
        <v>298</v>
      </c>
      <c r="B111" s="28" t="s">
        <v>299</v>
      </c>
      <c r="C111" s="27" t="s">
        <v>33</v>
      </c>
      <c r="D111" s="27" t="s">
        <v>300</v>
      </c>
      <c r="E111" s="29" t="s">
        <v>35</v>
      </c>
      <c r="F111" s="28">
        <v>1</v>
      </c>
      <c r="G111" s="16">
        <v>1114.8900000000001</v>
      </c>
      <c r="H111" s="16">
        <v>1114.8900000000001</v>
      </c>
      <c r="I111" s="27" t="s">
        <v>298</v>
      </c>
      <c r="J111" s="28" t="s">
        <v>299</v>
      </c>
      <c r="K111" s="27" t="s">
        <v>33</v>
      </c>
      <c r="L111" s="27" t="s">
        <v>300</v>
      </c>
      <c r="M111" s="29" t="s">
        <v>35</v>
      </c>
      <c r="N111" s="28">
        <v>1</v>
      </c>
      <c r="O111" s="30"/>
      <c r="P111" s="16">
        <f t="shared" si="29"/>
        <v>0</v>
      </c>
      <c r="Q111" s="14" t="str">
        <f t="shared" si="15"/>
        <v>OK</v>
      </c>
      <c r="R111" s="15" t="str">
        <f t="shared" si="15"/>
        <v>OK</v>
      </c>
      <c r="S111" s="15" t="str">
        <f t="shared" si="15"/>
        <v>OK</v>
      </c>
      <c r="T111" s="15" t="str">
        <f t="shared" si="16"/>
        <v>OK</v>
      </c>
      <c r="U111" s="15" t="str">
        <f t="shared" si="17"/>
        <v>OK</v>
      </c>
      <c r="V111" s="2">
        <f t="shared" si="18"/>
        <v>0</v>
      </c>
    </row>
    <row r="112" spans="1:22" ht="26.1" customHeight="1" x14ac:dyDescent="0.2">
      <c r="A112" s="23" t="s">
        <v>301</v>
      </c>
      <c r="B112" s="23"/>
      <c r="C112" s="23"/>
      <c r="D112" s="23" t="s">
        <v>302</v>
      </c>
      <c r="E112" s="23"/>
      <c r="F112" s="24"/>
      <c r="G112" s="23"/>
      <c r="H112" s="25"/>
      <c r="I112" s="23" t="s">
        <v>301</v>
      </c>
      <c r="J112" s="23"/>
      <c r="K112" s="23"/>
      <c r="L112" s="23" t="s">
        <v>302</v>
      </c>
      <c r="M112" s="23"/>
      <c r="N112" s="24"/>
      <c r="O112" s="26"/>
      <c r="P112" s="25"/>
      <c r="Q112" s="14" t="str">
        <f t="shared" si="15"/>
        <v>OK</v>
      </c>
      <c r="R112" s="15" t="str">
        <f t="shared" si="15"/>
        <v>OK</v>
      </c>
      <c r="S112" s="15" t="str">
        <f t="shared" si="15"/>
        <v>OK</v>
      </c>
      <c r="T112" s="15" t="str">
        <f t="shared" si="16"/>
        <v>OK</v>
      </c>
      <c r="U112" s="15" t="str">
        <f t="shared" si="17"/>
        <v>OK</v>
      </c>
      <c r="V112" s="2" t="str">
        <f t="shared" si="18"/>
        <v>-</v>
      </c>
    </row>
    <row r="113" spans="1:22" ht="39" customHeight="1" x14ac:dyDescent="0.2">
      <c r="A113" s="27" t="s">
        <v>303</v>
      </c>
      <c r="B113" s="28" t="s">
        <v>304</v>
      </c>
      <c r="C113" s="27" t="s">
        <v>42</v>
      </c>
      <c r="D113" s="27" t="s">
        <v>305</v>
      </c>
      <c r="E113" s="29" t="s">
        <v>79</v>
      </c>
      <c r="F113" s="28">
        <v>24.31</v>
      </c>
      <c r="G113" s="16">
        <v>28.72</v>
      </c>
      <c r="H113" s="16">
        <v>698.18</v>
      </c>
      <c r="I113" s="27" t="s">
        <v>303</v>
      </c>
      <c r="J113" s="28" t="s">
        <v>304</v>
      </c>
      <c r="K113" s="27" t="s">
        <v>42</v>
      </c>
      <c r="L113" s="27" t="s">
        <v>305</v>
      </c>
      <c r="M113" s="29" t="s">
        <v>79</v>
      </c>
      <c r="N113" s="28">
        <v>24.31</v>
      </c>
      <c r="O113" s="30"/>
      <c r="P113" s="16">
        <f t="shared" ref="P113:P123" si="30">TRUNC(N113 * O113, 2)</f>
        <v>0</v>
      </c>
      <c r="Q113" s="14" t="str">
        <f t="shared" si="15"/>
        <v>OK</v>
      </c>
      <c r="R113" s="15" t="str">
        <f t="shared" si="15"/>
        <v>OK</v>
      </c>
      <c r="S113" s="15" t="str">
        <f t="shared" si="15"/>
        <v>OK</v>
      </c>
      <c r="T113" s="15" t="str">
        <f t="shared" si="16"/>
        <v>OK</v>
      </c>
      <c r="U113" s="15" t="str">
        <f t="shared" si="17"/>
        <v>OK</v>
      </c>
      <c r="V113" s="2">
        <f t="shared" si="18"/>
        <v>0</v>
      </c>
    </row>
    <row r="114" spans="1:22" ht="26.1" customHeight="1" x14ac:dyDescent="0.2">
      <c r="A114" s="27" t="s">
        <v>306</v>
      </c>
      <c r="B114" s="28" t="s">
        <v>307</v>
      </c>
      <c r="C114" s="27" t="s">
        <v>33</v>
      </c>
      <c r="D114" s="27" t="s">
        <v>308</v>
      </c>
      <c r="E114" s="29" t="s">
        <v>79</v>
      </c>
      <c r="F114" s="28">
        <v>9</v>
      </c>
      <c r="G114" s="16">
        <v>232.9</v>
      </c>
      <c r="H114" s="16">
        <v>2096.1</v>
      </c>
      <c r="I114" s="27" t="s">
        <v>306</v>
      </c>
      <c r="J114" s="28" t="s">
        <v>307</v>
      </c>
      <c r="K114" s="27" t="s">
        <v>33</v>
      </c>
      <c r="L114" s="27" t="s">
        <v>308</v>
      </c>
      <c r="M114" s="29" t="s">
        <v>79</v>
      </c>
      <c r="N114" s="28">
        <v>9</v>
      </c>
      <c r="O114" s="30"/>
      <c r="P114" s="16">
        <f t="shared" si="30"/>
        <v>0</v>
      </c>
      <c r="Q114" s="14" t="str">
        <f t="shared" si="15"/>
        <v>OK</v>
      </c>
      <c r="R114" s="15" t="str">
        <f t="shared" si="15"/>
        <v>OK</v>
      </c>
      <c r="S114" s="15" t="str">
        <f t="shared" si="15"/>
        <v>OK</v>
      </c>
      <c r="T114" s="15" t="str">
        <f t="shared" si="16"/>
        <v>OK</v>
      </c>
      <c r="U114" s="15" t="str">
        <f t="shared" si="17"/>
        <v>OK</v>
      </c>
      <c r="V114" s="2">
        <f t="shared" si="18"/>
        <v>0</v>
      </c>
    </row>
    <row r="115" spans="1:22" ht="51.95" customHeight="1" x14ac:dyDescent="0.2">
      <c r="A115" s="27" t="s">
        <v>309</v>
      </c>
      <c r="B115" s="28" t="s">
        <v>310</v>
      </c>
      <c r="C115" s="27" t="s">
        <v>42</v>
      </c>
      <c r="D115" s="27" t="s">
        <v>311</v>
      </c>
      <c r="E115" s="29" t="s">
        <v>35</v>
      </c>
      <c r="F115" s="28">
        <v>2</v>
      </c>
      <c r="G115" s="16">
        <v>107.35</v>
      </c>
      <c r="H115" s="16">
        <v>214.7</v>
      </c>
      <c r="I115" s="27" t="s">
        <v>309</v>
      </c>
      <c r="J115" s="28" t="s">
        <v>310</v>
      </c>
      <c r="K115" s="27" t="s">
        <v>42</v>
      </c>
      <c r="L115" s="27" t="s">
        <v>311</v>
      </c>
      <c r="M115" s="29" t="s">
        <v>35</v>
      </c>
      <c r="N115" s="28">
        <v>2</v>
      </c>
      <c r="O115" s="30"/>
      <c r="P115" s="16">
        <f t="shared" si="30"/>
        <v>0</v>
      </c>
      <c r="Q115" s="14" t="str">
        <f t="shared" si="15"/>
        <v>OK</v>
      </c>
      <c r="R115" s="15" t="str">
        <f t="shared" si="15"/>
        <v>OK</v>
      </c>
      <c r="S115" s="15" t="str">
        <f t="shared" si="15"/>
        <v>OK</v>
      </c>
      <c r="T115" s="15" t="str">
        <f t="shared" si="16"/>
        <v>OK</v>
      </c>
      <c r="U115" s="15" t="str">
        <f t="shared" si="17"/>
        <v>OK</v>
      </c>
      <c r="V115" s="2">
        <f t="shared" si="18"/>
        <v>0</v>
      </c>
    </row>
    <row r="116" spans="1:22" ht="24" customHeight="1" x14ac:dyDescent="0.2">
      <c r="A116" s="27" t="s">
        <v>312</v>
      </c>
      <c r="B116" s="28" t="s">
        <v>313</v>
      </c>
      <c r="C116" s="27" t="s">
        <v>61</v>
      </c>
      <c r="D116" s="27" t="s">
        <v>314</v>
      </c>
      <c r="E116" s="29" t="s">
        <v>79</v>
      </c>
      <c r="F116" s="28">
        <v>137.16</v>
      </c>
      <c r="G116" s="16">
        <v>74.95</v>
      </c>
      <c r="H116" s="16">
        <v>10280.14</v>
      </c>
      <c r="I116" s="27" t="s">
        <v>312</v>
      </c>
      <c r="J116" s="28" t="s">
        <v>313</v>
      </c>
      <c r="K116" s="27" t="s">
        <v>61</v>
      </c>
      <c r="L116" s="27" t="s">
        <v>314</v>
      </c>
      <c r="M116" s="29" t="s">
        <v>79</v>
      </c>
      <c r="N116" s="28">
        <v>137.16</v>
      </c>
      <c r="O116" s="30"/>
      <c r="P116" s="16">
        <f t="shared" si="30"/>
        <v>0</v>
      </c>
      <c r="Q116" s="14" t="str">
        <f t="shared" si="15"/>
        <v>OK</v>
      </c>
      <c r="R116" s="15" t="str">
        <f t="shared" si="15"/>
        <v>OK</v>
      </c>
      <c r="S116" s="15" t="str">
        <f t="shared" si="15"/>
        <v>OK</v>
      </c>
      <c r="T116" s="15" t="str">
        <f t="shared" si="16"/>
        <v>OK</v>
      </c>
      <c r="U116" s="15" t="str">
        <f t="shared" si="17"/>
        <v>OK</v>
      </c>
      <c r="V116" s="2">
        <f t="shared" si="18"/>
        <v>0</v>
      </c>
    </row>
    <row r="117" spans="1:22" ht="39" customHeight="1" x14ac:dyDescent="0.2">
      <c r="A117" s="27" t="s">
        <v>315</v>
      </c>
      <c r="B117" s="28" t="s">
        <v>316</v>
      </c>
      <c r="C117" s="27" t="s">
        <v>33</v>
      </c>
      <c r="D117" s="27" t="s">
        <v>317</v>
      </c>
      <c r="E117" s="29" t="s">
        <v>35</v>
      </c>
      <c r="F117" s="28">
        <v>12</v>
      </c>
      <c r="G117" s="16">
        <v>393.54</v>
      </c>
      <c r="H117" s="16">
        <v>4722.4799999999996</v>
      </c>
      <c r="I117" s="27" t="s">
        <v>315</v>
      </c>
      <c r="J117" s="28" t="s">
        <v>316</v>
      </c>
      <c r="K117" s="27" t="s">
        <v>33</v>
      </c>
      <c r="L117" s="27" t="s">
        <v>317</v>
      </c>
      <c r="M117" s="29" t="s">
        <v>35</v>
      </c>
      <c r="N117" s="28">
        <v>12</v>
      </c>
      <c r="O117" s="30"/>
      <c r="P117" s="16">
        <f t="shared" si="30"/>
        <v>0</v>
      </c>
      <c r="Q117" s="14" t="str">
        <f t="shared" si="15"/>
        <v>OK</v>
      </c>
      <c r="R117" s="15" t="str">
        <f t="shared" si="15"/>
        <v>OK</v>
      </c>
      <c r="S117" s="15" t="str">
        <f t="shared" si="15"/>
        <v>OK</v>
      </c>
      <c r="T117" s="15" t="str">
        <f t="shared" si="16"/>
        <v>OK</v>
      </c>
      <c r="U117" s="15" t="str">
        <f t="shared" si="17"/>
        <v>OK</v>
      </c>
      <c r="V117" s="2">
        <f t="shared" si="18"/>
        <v>0</v>
      </c>
    </row>
    <row r="118" spans="1:22" ht="26.1" customHeight="1" x14ac:dyDescent="0.2">
      <c r="A118" s="27" t="s">
        <v>318</v>
      </c>
      <c r="B118" s="28" t="s">
        <v>319</v>
      </c>
      <c r="C118" s="27" t="s">
        <v>42</v>
      </c>
      <c r="D118" s="27" t="s">
        <v>320</v>
      </c>
      <c r="E118" s="29" t="s">
        <v>79</v>
      </c>
      <c r="F118" s="28">
        <v>45.72</v>
      </c>
      <c r="G118" s="16">
        <v>80.150000000000006</v>
      </c>
      <c r="H118" s="16">
        <v>3664.45</v>
      </c>
      <c r="I118" s="27" t="s">
        <v>318</v>
      </c>
      <c r="J118" s="28" t="s">
        <v>319</v>
      </c>
      <c r="K118" s="27" t="s">
        <v>42</v>
      </c>
      <c r="L118" s="27" t="s">
        <v>320</v>
      </c>
      <c r="M118" s="29" t="s">
        <v>79</v>
      </c>
      <c r="N118" s="28">
        <v>45.72</v>
      </c>
      <c r="O118" s="30"/>
      <c r="P118" s="16">
        <f t="shared" si="30"/>
        <v>0</v>
      </c>
      <c r="Q118" s="14" t="str">
        <f t="shared" si="15"/>
        <v>OK</v>
      </c>
      <c r="R118" s="15" t="str">
        <f t="shared" si="15"/>
        <v>OK</v>
      </c>
      <c r="S118" s="15" t="str">
        <f t="shared" si="15"/>
        <v>OK</v>
      </c>
      <c r="T118" s="15" t="str">
        <f t="shared" si="16"/>
        <v>OK</v>
      </c>
      <c r="U118" s="15" t="str">
        <f t="shared" si="17"/>
        <v>OK</v>
      </c>
      <c r="V118" s="2">
        <f t="shared" si="18"/>
        <v>0</v>
      </c>
    </row>
    <row r="119" spans="1:22" ht="39" customHeight="1" x14ac:dyDescent="0.2">
      <c r="A119" s="27" t="s">
        <v>321</v>
      </c>
      <c r="B119" s="28" t="s">
        <v>322</v>
      </c>
      <c r="C119" s="27" t="s">
        <v>33</v>
      </c>
      <c r="D119" s="27" t="s">
        <v>323</v>
      </c>
      <c r="E119" s="29" t="s">
        <v>35</v>
      </c>
      <c r="F119" s="28">
        <v>1</v>
      </c>
      <c r="G119" s="16">
        <v>158431.67999999999</v>
      </c>
      <c r="H119" s="16">
        <v>158431.67999999999</v>
      </c>
      <c r="I119" s="27" t="s">
        <v>321</v>
      </c>
      <c r="J119" s="28" t="s">
        <v>322</v>
      </c>
      <c r="K119" s="27" t="s">
        <v>33</v>
      </c>
      <c r="L119" s="27" t="s">
        <v>323</v>
      </c>
      <c r="M119" s="29" t="s">
        <v>35</v>
      </c>
      <c r="N119" s="28">
        <v>1</v>
      </c>
      <c r="O119" s="30"/>
      <c r="P119" s="16">
        <f t="shared" si="30"/>
        <v>0</v>
      </c>
      <c r="Q119" s="14" t="str">
        <f t="shared" si="15"/>
        <v>OK</v>
      </c>
      <c r="R119" s="15" t="str">
        <f t="shared" si="15"/>
        <v>OK</v>
      </c>
      <c r="S119" s="15" t="str">
        <f t="shared" si="15"/>
        <v>OK</v>
      </c>
      <c r="T119" s="15" t="str">
        <f t="shared" si="16"/>
        <v>OK</v>
      </c>
      <c r="U119" s="15" t="str">
        <f t="shared" si="17"/>
        <v>OK</v>
      </c>
      <c r="V119" s="2">
        <f t="shared" si="18"/>
        <v>0</v>
      </c>
    </row>
    <row r="120" spans="1:22" ht="39" customHeight="1" x14ac:dyDescent="0.2">
      <c r="A120" s="27" t="s">
        <v>324</v>
      </c>
      <c r="B120" s="28" t="s">
        <v>325</v>
      </c>
      <c r="C120" s="27" t="s">
        <v>33</v>
      </c>
      <c r="D120" s="27" t="s">
        <v>326</v>
      </c>
      <c r="E120" s="29" t="s">
        <v>35</v>
      </c>
      <c r="F120" s="28">
        <v>12</v>
      </c>
      <c r="G120" s="16">
        <v>38.89</v>
      </c>
      <c r="H120" s="16">
        <v>466.68</v>
      </c>
      <c r="I120" s="27" t="s">
        <v>324</v>
      </c>
      <c r="J120" s="28" t="s">
        <v>325</v>
      </c>
      <c r="K120" s="27" t="s">
        <v>33</v>
      </c>
      <c r="L120" s="27" t="s">
        <v>326</v>
      </c>
      <c r="M120" s="29" t="s">
        <v>35</v>
      </c>
      <c r="N120" s="28">
        <v>12</v>
      </c>
      <c r="O120" s="30"/>
      <c r="P120" s="16">
        <f t="shared" si="30"/>
        <v>0</v>
      </c>
      <c r="Q120" s="14" t="str">
        <f t="shared" si="15"/>
        <v>OK</v>
      </c>
      <c r="R120" s="15" t="str">
        <f t="shared" si="15"/>
        <v>OK</v>
      </c>
      <c r="S120" s="15" t="str">
        <f t="shared" si="15"/>
        <v>OK</v>
      </c>
      <c r="T120" s="15" t="str">
        <f t="shared" si="16"/>
        <v>OK</v>
      </c>
      <c r="U120" s="15" t="str">
        <f t="shared" si="17"/>
        <v>OK</v>
      </c>
      <c r="V120" s="2">
        <f t="shared" si="18"/>
        <v>0</v>
      </c>
    </row>
    <row r="121" spans="1:22" ht="26.1" customHeight="1" x14ac:dyDescent="0.2">
      <c r="A121" s="27" t="s">
        <v>327</v>
      </c>
      <c r="B121" s="28" t="s">
        <v>328</v>
      </c>
      <c r="C121" s="27" t="s">
        <v>33</v>
      </c>
      <c r="D121" s="27" t="s">
        <v>329</v>
      </c>
      <c r="E121" s="29" t="s">
        <v>35</v>
      </c>
      <c r="F121" s="28">
        <v>12</v>
      </c>
      <c r="G121" s="16">
        <v>239.25</v>
      </c>
      <c r="H121" s="16">
        <v>2871</v>
      </c>
      <c r="I121" s="27" t="s">
        <v>327</v>
      </c>
      <c r="J121" s="28" t="s">
        <v>328</v>
      </c>
      <c r="K121" s="27" t="s">
        <v>33</v>
      </c>
      <c r="L121" s="27" t="s">
        <v>329</v>
      </c>
      <c r="M121" s="29" t="s">
        <v>35</v>
      </c>
      <c r="N121" s="28">
        <v>12</v>
      </c>
      <c r="O121" s="30"/>
      <c r="P121" s="16">
        <f t="shared" si="30"/>
        <v>0</v>
      </c>
      <c r="Q121" s="14" t="str">
        <f t="shared" si="15"/>
        <v>OK</v>
      </c>
      <c r="R121" s="15" t="str">
        <f t="shared" si="15"/>
        <v>OK</v>
      </c>
      <c r="S121" s="15" t="str">
        <f t="shared" si="15"/>
        <v>OK</v>
      </c>
      <c r="T121" s="15" t="str">
        <f t="shared" si="16"/>
        <v>OK</v>
      </c>
      <c r="U121" s="15" t="str">
        <f t="shared" si="17"/>
        <v>OK</v>
      </c>
      <c r="V121" s="2">
        <f t="shared" si="18"/>
        <v>0</v>
      </c>
    </row>
    <row r="122" spans="1:22" ht="26.1" customHeight="1" x14ac:dyDescent="0.2">
      <c r="A122" s="27" t="s">
        <v>330</v>
      </c>
      <c r="B122" s="28" t="s">
        <v>331</v>
      </c>
      <c r="C122" s="27" t="s">
        <v>42</v>
      </c>
      <c r="D122" s="27" t="s">
        <v>332</v>
      </c>
      <c r="E122" s="29" t="s">
        <v>79</v>
      </c>
      <c r="F122" s="28">
        <v>15</v>
      </c>
      <c r="G122" s="16">
        <v>53.05</v>
      </c>
      <c r="H122" s="16">
        <v>795.75</v>
      </c>
      <c r="I122" s="27" t="s">
        <v>330</v>
      </c>
      <c r="J122" s="28" t="s">
        <v>331</v>
      </c>
      <c r="K122" s="27" t="s">
        <v>42</v>
      </c>
      <c r="L122" s="27" t="s">
        <v>332</v>
      </c>
      <c r="M122" s="29" t="s">
        <v>79</v>
      </c>
      <c r="N122" s="28">
        <v>15</v>
      </c>
      <c r="O122" s="30"/>
      <c r="P122" s="16">
        <f t="shared" si="30"/>
        <v>0</v>
      </c>
      <c r="Q122" s="14" t="str">
        <f t="shared" si="15"/>
        <v>OK</v>
      </c>
      <c r="R122" s="15" t="str">
        <f t="shared" si="15"/>
        <v>OK</v>
      </c>
      <c r="S122" s="15" t="str">
        <f t="shared" si="15"/>
        <v>OK</v>
      </c>
      <c r="T122" s="15" t="str">
        <f t="shared" si="16"/>
        <v>OK</v>
      </c>
      <c r="U122" s="15" t="str">
        <f t="shared" si="17"/>
        <v>OK</v>
      </c>
      <c r="V122" s="2">
        <f t="shared" si="18"/>
        <v>0</v>
      </c>
    </row>
    <row r="123" spans="1:22" ht="26.1" customHeight="1" x14ac:dyDescent="0.2">
      <c r="A123" s="27" t="s">
        <v>333</v>
      </c>
      <c r="B123" s="28" t="s">
        <v>334</v>
      </c>
      <c r="C123" s="27" t="s">
        <v>42</v>
      </c>
      <c r="D123" s="27" t="s">
        <v>335</v>
      </c>
      <c r="E123" s="29" t="s">
        <v>79</v>
      </c>
      <c r="F123" s="28">
        <v>47.04</v>
      </c>
      <c r="G123" s="16">
        <v>60.86</v>
      </c>
      <c r="H123" s="16">
        <v>2862.85</v>
      </c>
      <c r="I123" s="27" t="s">
        <v>333</v>
      </c>
      <c r="J123" s="28" t="s">
        <v>334</v>
      </c>
      <c r="K123" s="27" t="s">
        <v>42</v>
      </c>
      <c r="L123" s="27" t="s">
        <v>335</v>
      </c>
      <c r="M123" s="29" t="s">
        <v>79</v>
      </c>
      <c r="N123" s="28">
        <v>47.04</v>
      </c>
      <c r="O123" s="30"/>
      <c r="P123" s="16">
        <f t="shared" si="30"/>
        <v>0</v>
      </c>
      <c r="Q123" s="14" t="str">
        <f t="shared" si="15"/>
        <v>OK</v>
      </c>
      <c r="R123" s="15" t="str">
        <f t="shared" si="15"/>
        <v>OK</v>
      </c>
      <c r="S123" s="15" t="str">
        <f t="shared" si="15"/>
        <v>OK</v>
      </c>
      <c r="T123" s="15" t="str">
        <f t="shared" si="16"/>
        <v>OK</v>
      </c>
      <c r="U123" s="15" t="str">
        <f t="shared" si="17"/>
        <v>OK</v>
      </c>
      <c r="V123" s="2">
        <f t="shared" si="18"/>
        <v>0</v>
      </c>
    </row>
    <row r="124" spans="1:22" ht="24" customHeight="1" x14ac:dyDescent="0.2">
      <c r="A124" s="23" t="s">
        <v>336</v>
      </c>
      <c r="B124" s="23"/>
      <c r="C124" s="23"/>
      <c r="D124" s="23" t="s">
        <v>337</v>
      </c>
      <c r="E124" s="23"/>
      <c r="F124" s="24"/>
      <c r="G124" s="23"/>
      <c r="H124" s="25"/>
      <c r="I124" s="23" t="s">
        <v>336</v>
      </c>
      <c r="J124" s="23"/>
      <c r="K124" s="23"/>
      <c r="L124" s="23" t="s">
        <v>337</v>
      </c>
      <c r="M124" s="23"/>
      <c r="N124" s="24"/>
      <c r="O124" s="26"/>
      <c r="P124" s="25"/>
      <c r="Q124" s="14" t="str">
        <f t="shared" si="15"/>
        <v>OK</v>
      </c>
      <c r="R124" s="15" t="str">
        <f t="shared" si="15"/>
        <v>OK</v>
      </c>
      <c r="S124" s="15" t="str">
        <f t="shared" si="15"/>
        <v>OK</v>
      </c>
      <c r="T124" s="15" t="str">
        <f t="shared" si="16"/>
        <v>OK</v>
      </c>
      <c r="U124" s="15" t="str">
        <f t="shared" si="17"/>
        <v>OK</v>
      </c>
      <c r="V124" s="2" t="str">
        <f t="shared" si="18"/>
        <v>-</v>
      </c>
    </row>
    <row r="125" spans="1:22" ht="24" customHeight="1" x14ac:dyDescent="0.2">
      <c r="A125" s="23" t="s">
        <v>338</v>
      </c>
      <c r="B125" s="23"/>
      <c r="C125" s="23"/>
      <c r="D125" s="23" t="s">
        <v>339</v>
      </c>
      <c r="E125" s="23"/>
      <c r="F125" s="24"/>
      <c r="G125" s="23"/>
      <c r="H125" s="25"/>
      <c r="I125" s="23" t="s">
        <v>338</v>
      </c>
      <c r="J125" s="23"/>
      <c r="K125" s="23"/>
      <c r="L125" s="23" t="s">
        <v>339</v>
      </c>
      <c r="M125" s="23"/>
      <c r="N125" s="24"/>
      <c r="O125" s="26"/>
      <c r="P125" s="25"/>
      <c r="Q125" s="14" t="str">
        <f t="shared" si="15"/>
        <v>OK</v>
      </c>
      <c r="R125" s="15" t="str">
        <f t="shared" si="15"/>
        <v>OK</v>
      </c>
      <c r="S125" s="15" t="str">
        <f t="shared" si="15"/>
        <v>OK</v>
      </c>
      <c r="T125" s="15" t="str">
        <f t="shared" si="16"/>
        <v>OK</v>
      </c>
      <c r="U125" s="15" t="str">
        <f t="shared" si="17"/>
        <v>OK</v>
      </c>
      <c r="V125" s="2" t="str">
        <f t="shared" si="18"/>
        <v>-</v>
      </c>
    </row>
    <row r="126" spans="1:22" ht="24" customHeight="1" x14ac:dyDescent="0.2">
      <c r="A126" s="27" t="s">
        <v>340</v>
      </c>
      <c r="B126" s="28" t="s">
        <v>60</v>
      </c>
      <c r="C126" s="27" t="s">
        <v>61</v>
      </c>
      <c r="D126" s="27" t="s">
        <v>62</v>
      </c>
      <c r="E126" s="29" t="s">
        <v>35</v>
      </c>
      <c r="F126" s="28">
        <v>1</v>
      </c>
      <c r="G126" s="16">
        <v>324.35000000000002</v>
      </c>
      <c r="H126" s="16">
        <v>324.35000000000002</v>
      </c>
      <c r="I126" s="27" t="s">
        <v>340</v>
      </c>
      <c r="J126" s="28" t="s">
        <v>60</v>
      </c>
      <c r="K126" s="27" t="s">
        <v>61</v>
      </c>
      <c r="L126" s="27" t="s">
        <v>62</v>
      </c>
      <c r="M126" s="29" t="s">
        <v>35</v>
      </c>
      <c r="N126" s="28">
        <v>1</v>
      </c>
      <c r="O126" s="30"/>
      <c r="P126" s="16">
        <f t="shared" ref="P126:P127" si="31">TRUNC(N126 * O126, 2)</f>
        <v>0</v>
      </c>
      <c r="Q126" s="14" t="str">
        <f t="shared" si="15"/>
        <v>OK</v>
      </c>
      <c r="R126" s="15" t="str">
        <f t="shared" si="15"/>
        <v>OK</v>
      </c>
      <c r="S126" s="15" t="str">
        <f t="shared" si="15"/>
        <v>OK</v>
      </c>
      <c r="T126" s="15" t="str">
        <f t="shared" si="16"/>
        <v>OK</v>
      </c>
      <c r="U126" s="15" t="str">
        <f t="shared" si="17"/>
        <v>OK</v>
      </c>
      <c r="V126" s="2">
        <f t="shared" si="18"/>
        <v>0</v>
      </c>
    </row>
    <row r="127" spans="1:22" ht="26.1" customHeight="1" x14ac:dyDescent="0.2">
      <c r="A127" s="27" t="s">
        <v>341</v>
      </c>
      <c r="B127" s="28" t="s">
        <v>342</v>
      </c>
      <c r="C127" s="27" t="s">
        <v>61</v>
      </c>
      <c r="D127" s="27" t="s">
        <v>343</v>
      </c>
      <c r="E127" s="29" t="s">
        <v>35</v>
      </c>
      <c r="F127" s="28">
        <v>1</v>
      </c>
      <c r="G127" s="16">
        <v>377.74</v>
      </c>
      <c r="H127" s="16">
        <v>377.74</v>
      </c>
      <c r="I127" s="27" t="s">
        <v>341</v>
      </c>
      <c r="J127" s="28" t="s">
        <v>342</v>
      </c>
      <c r="K127" s="27" t="s">
        <v>61</v>
      </c>
      <c r="L127" s="27" t="s">
        <v>343</v>
      </c>
      <c r="M127" s="29" t="s">
        <v>35</v>
      </c>
      <c r="N127" s="28">
        <v>1</v>
      </c>
      <c r="O127" s="30"/>
      <c r="P127" s="16">
        <f t="shared" si="31"/>
        <v>0</v>
      </c>
      <c r="Q127" s="14" t="str">
        <f t="shared" si="15"/>
        <v>OK</v>
      </c>
      <c r="R127" s="15" t="str">
        <f t="shared" si="15"/>
        <v>OK</v>
      </c>
      <c r="S127" s="15" t="str">
        <f t="shared" si="15"/>
        <v>OK</v>
      </c>
      <c r="T127" s="15" t="str">
        <f t="shared" si="16"/>
        <v>OK</v>
      </c>
      <c r="U127" s="15" t="str">
        <f t="shared" si="17"/>
        <v>OK</v>
      </c>
      <c r="V127" s="2">
        <f t="shared" si="18"/>
        <v>0</v>
      </c>
    </row>
    <row r="128" spans="1:22" ht="24" customHeight="1" x14ac:dyDescent="0.2">
      <c r="A128" s="23" t="s">
        <v>344</v>
      </c>
      <c r="B128" s="23"/>
      <c r="C128" s="23"/>
      <c r="D128" s="23" t="s">
        <v>345</v>
      </c>
      <c r="E128" s="23"/>
      <c r="F128" s="24"/>
      <c r="G128" s="23"/>
      <c r="H128" s="25"/>
      <c r="I128" s="23" t="s">
        <v>344</v>
      </c>
      <c r="J128" s="23"/>
      <c r="K128" s="23"/>
      <c r="L128" s="23" t="s">
        <v>345</v>
      </c>
      <c r="M128" s="23"/>
      <c r="N128" s="24"/>
      <c r="O128" s="26"/>
      <c r="P128" s="25"/>
      <c r="Q128" s="14" t="str">
        <f t="shared" si="15"/>
        <v>OK</v>
      </c>
      <c r="R128" s="15" t="str">
        <f t="shared" si="15"/>
        <v>OK</v>
      </c>
      <c r="S128" s="15" t="str">
        <f t="shared" si="15"/>
        <v>OK</v>
      </c>
      <c r="T128" s="15" t="str">
        <f t="shared" si="16"/>
        <v>OK</v>
      </c>
      <c r="U128" s="15" t="str">
        <f t="shared" si="17"/>
        <v>OK</v>
      </c>
      <c r="V128" s="2" t="str">
        <f t="shared" si="18"/>
        <v>-</v>
      </c>
    </row>
    <row r="129" spans="1:22" ht="26.1" customHeight="1" x14ac:dyDescent="0.2">
      <c r="A129" s="27" t="s">
        <v>346</v>
      </c>
      <c r="B129" s="28" t="s">
        <v>347</v>
      </c>
      <c r="C129" s="27" t="s">
        <v>61</v>
      </c>
      <c r="D129" s="27" t="s">
        <v>348</v>
      </c>
      <c r="E129" s="29" t="s">
        <v>35</v>
      </c>
      <c r="F129" s="28">
        <v>1</v>
      </c>
      <c r="G129" s="16">
        <v>33.270000000000003</v>
      </c>
      <c r="H129" s="16">
        <v>33.270000000000003</v>
      </c>
      <c r="I129" s="27" t="s">
        <v>346</v>
      </c>
      <c r="J129" s="28" t="s">
        <v>347</v>
      </c>
      <c r="K129" s="27" t="s">
        <v>61</v>
      </c>
      <c r="L129" s="27" t="s">
        <v>348</v>
      </c>
      <c r="M129" s="29" t="s">
        <v>35</v>
      </c>
      <c r="N129" s="28">
        <v>1</v>
      </c>
      <c r="O129" s="30"/>
      <c r="P129" s="16">
        <f t="shared" ref="P129:P134" si="32">TRUNC(N129 * O129, 2)</f>
        <v>0</v>
      </c>
      <c r="Q129" s="14" t="str">
        <f t="shared" si="15"/>
        <v>OK</v>
      </c>
      <c r="R129" s="15" t="str">
        <f t="shared" si="15"/>
        <v>OK</v>
      </c>
      <c r="S129" s="15" t="str">
        <f t="shared" si="15"/>
        <v>OK</v>
      </c>
      <c r="T129" s="15" t="str">
        <f t="shared" si="16"/>
        <v>OK</v>
      </c>
      <c r="U129" s="15" t="str">
        <f t="shared" si="17"/>
        <v>OK</v>
      </c>
      <c r="V129" s="2">
        <f t="shared" si="18"/>
        <v>0</v>
      </c>
    </row>
    <row r="130" spans="1:22" ht="51.95" customHeight="1" x14ac:dyDescent="0.2">
      <c r="A130" s="27" t="s">
        <v>349</v>
      </c>
      <c r="B130" s="28" t="s">
        <v>350</v>
      </c>
      <c r="C130" s="27" t="s">
        <v>33</v>
      </c>
      <c r="D130" s="27" t="s">
        <v>351</v>
      </c>
      <c r="E130" s="29" t="s">
        <v>35</v>
      </c>
      <c r="F130" s="28">
        <v>1</v>
      </c>
      <c r="G130" s="16">
        <v>54.44</v>
      </c>
      <c r="H130" s="16">
        <v>54.44</v>
      </c>
      <c r="I130" s="27" t="s">
        <v>349</v>
      </c>
      <c r="J130" s="28" t="s">
        <v>350</v>
      </c>
      <c r="K130" s="27" t="s">
        <v>33</v>
      </c>
      <c r="L130" s="27" t="s">
        <v>351</v>
      </c>
      <c r="M130" s="29" t="s">
        <v>35</v>
      </c>
      <c r="N130" s="28">
        <v>1</v>
      </c>
      <c r="O130" s="30"/>
      <c r="P130" s="16">
        <f t="shared" si="32"/>
        <v>0</v>
      </c>
      <c r="Q130" s="14" t="str">
        <f t="shared" si="15"/>
        <v>OK</v>
      </c>
      <c r="R130" s="15" t="str">
        <f t="shared" si="15"/>
        <v>OK</v>
      </c>
      <c r="S130" s="15" t="str">
        <f t="shared" si="15"/>
        <v>OK</v>
      </c>
      <c r="T130" s="15" t="str">
        <f t="shared" si="16"/>
        <v>OK</v>
      </c>
      <c r="U130" s="15" t="str">
        <f t="shared" si="17"/>
        <v>OK</v>
      </c>
      <c r="V130" s="2">
        <f t="shared" si="18"/>
        <v>0</v>
      </c>
    </row>
    <row r="131" spans="1:22" ht="51.95" customHeight="1" x14ac:dyDescent="0.2">
      <c r="A131" s="27" t="s">
        <v>352</v>
      </c>
      <c r="B131" s="28" t="s">
        <v>353</v>
      </c>
      <c r="C131" s="27" t="s">
        <v>33</v>
      </c>
      <c r="D131" s="27" t="s">
        <v>354</v>
      </c>
      <c r="E131" s="29" t="s">
        <v>35</v>
      </c>
      <c r="F131" s="28">
        <v>1</v>
      </c>
      <c r="G131" s="16">
        <v>81.17</v>
      </c>
      <c r="H131" s="16">
        <v>81.17</v>
      </c>
      <c r="I131" s="27" t="s">
        <v>352</v>
      </c>
      <c r="J131" s="28" t="s">
        <v>353</v>
      </c>
      <c r="K131" s="27" t="s">
        <v>33</v>
      </c>
      <c r="L131" s="27" t="s">
        <v>354</v>
      </c>
      <c r="M131" s="29" t="s">
        <v>35</v>
      </c>
      <c r="N131" s="28">
        <v>1</v>
      </c>
      <c r="O131" s="30"/>
      <c r="P131" s="16">
        <f t="shared" si="32"/>
        <v>0</v>
      </c>
      <c r="Q131" s="14" t="str">
        <f t="shared" si="15"/>
        <v>OK</v>
      </c>
      <c r="R131" s="15" t="str">
        <f t="shared" si="15"/>
        <v>OK</v>
      </c>
      <c r="S131" s="15" t="str">
        <f t="shared" si="15"/>
        <v>OK</v>
      </c>
      <c r="T131" s="15" t="str">
        <f t="shared" si="16"/>
        <v>OK</v>
      </c>
      <c r="U131" s="15" t="str">
        <f t="shared" si="17"/>
        <v>OK</v>
      </c>
      <c r="V131" s="2">
        <f t="shared" si="18"/>
        <v>0</v>
      </c>
    </row>
    <row r="132" spans="1:22" ht="51.95" customHeight="1" x14ac:dyDescent="0.2">
      <c r="A132" s="27" t="s">
        <v>355</v>
      </c>
      <c r="B132" s="28" t="s">
        <v>356</v>
      </c>
      <c r="C132" s="27" t="s">
        <v>33</v>
      </c>
      <c r="D132" s="27" t="s">
        <v>357</v>
      </c>
      <c r="E132" s="29" t="s">
        <v>35</v>
      </c>
      <c r="F132" s="28">
        <v>1</v>
      </c>
      <c r="G132" s="16">
        <v>55.14</v>
      </c>
      <c r="H132" s="16">
        <v>55.14</v>
      </c>
      <c r="I132" s="27" t="s">
        <v>355</v>
      </c>
      <c r="J132" s="28" t="s">
        <v>356</v>
      </c>
      <c r="K132" s="27" t="s">
        <v>33</v>
      </c>
      <c r="L132" s="27" t="s">
        <v>357</v>
      </c>
      <c r="M132" s="29" t="s">
        <v>35</v>
      </c>
      <c r="N132" s="28">
        <v>1</v>
      </c>
      <c r="O132" s="30"/>
      <c r="P132" s="16">
        <f t="shared" si="32"/>
        <v>0</v>
      </c>
      <c r="Q132" s="14" t="str">
        <f t="shared" si="15"/>
        <v>OK</v>
      </c>
      <c r="R132" s="15" t="str">
        <f t="shared" si="15"/>
        <v>OK</v>
      </c>
      <c r="S132" s="15" t="str">
        <f t="shared" si="15"/>
        <v>OK</v>
      </c>
      <c r="T132" s="15" t="str">
        <f t="shared" si="16"/>
        <v>OK</v>
      </c>
      <c r="U132" s="15" t="str">
        <f t="shared" si="17"/>
        <v>OK</v>
      </c>
      <c r="V132" s="2">
        <f t="shared" si="18"/>
        <v>0</v>
      </c>
    </row>
    <row r="133" spans="1:22" ht="78" customHeight="1" x14ac:dyDescent="0.2">
      <c r="A133" s="27" t="s">
        <v>358</v>
      </c>
      <c r="B133" s="28" t="s">
        <v>359</v>
      </c>
      <c r="C133" s="27" t="s">
        <v>33</v>
      </c>
      <c r="D133" s="27" t="s">
        <v>360</v>
      </c>
      <c r="E133" s="29" t="s">
        <v>35</v>
      </c>
      <c r="F133" s="28">
        <v>1</v>
      </c>
      <c r="G133" s="16">
        <v>55.14</v>
      </c>
      <c r="H133" s="16">
        <v>55.14</v>
      </c>
      <c r="I133" s="27" t="s">
        <v>358</v>
      </c>
      <c r="J133" s="28" t="s">
        <v>359</v>
      </c>
      <c r="K133" s="27" t="s">
        <v>33</v>
      </c>
      <c r="L133" s="27" t="s">
        <v>360</v>
      </c>
      <c r="M133" s="29" t="s">
        <v>35</v>
      </c>
      <c r="N133" s="28">
        <v>1</v>
      </c>
      <c r="O133" s="30"/>
      <c r="P133" s="16">
        <f t="shared" si="32"/>
        <v>0</v>
      </c>
      <c r="Q133" s="14" t="str">
        <f t="shared" si="15"/>
        <v>OK</v>
      </c>
      <c r="R133" s="15" t="str">
        <f t="shared" si="15"/>
        <v>OK</v>
      </c>
      <c r="S133" s="15" t="str">
        <f t="shared" si="15"/>
        <v>OK</v>
      </c>
      <c r="T133" s="15" t="str">
        <f t="shared" si="16"/>
        <v>OK</v>
      </c>
      <c r="U133" s="15" t="str">
        <f t="shared" si="17"/>
        <v>OK</v>
      </c>
      <c r="V133" s="2">
        <f t="shared" si="18"/>
        <v>0</v>
      </c>
    </row>
    <row r="134" spans="1:22" ht="24" customHeight="1" x14ac:dyDescent="0.2">
      <c r="A134" s="27" t="s">
        <v>361</v>
      </c>
      <c r="B134" s="28" t="s">
        <v>362</v>
      </c>
      <c r="C134" s="27" t="s">
        <v>33</v>
      </c>
      <c r="D134" s="27" t="s">
        <v>363</v>
      </c>
      <c r="E134" s="29" t="s">
        <v>55</v>
      </c>
      <c r="F134" s="28">
        <v>1</v>
      </c>
      <c r="G134" s="16">
        <v>37.119999999999997</v>
      </c>
      <c r="H134" s="16">
        <v>37.119999999999997</v>
      </c>
      <c r="I134" s="27" t="s">
        <v>361</v>
      </c>
      <c r="J134" s="28" t="s">
        <v>362</v>
      </c>
      <c r="K134" s="27" t="s">
        <v>33</v>
      </c>
      <c r="L134" s="27" t="s">
        <v>363</v>
      </c>
      <c r="M134" s="29" t="s">
        <v>55</v>
      </c>
      <c r="N134" s="28">
        <v>1</v>
      </c>
      <c r="O134" s="30"/>
      <c r="P134" s="16">
        <f t="shared" si="32"/>
        <v>0</v>
      </c>
      <c r="Q134" s="14" t="str">
        <f t="shared" si="15"/>
        <v>OK</v>
      </c>
      <c r="R134" s="15" t="str">
        <f t="shared" si="15"/>
        <v>OK</v>
      </c>
      <c r="S134" s="15" t="str">
        <f t="shared" si="15"/>
        <v>OK</v>
      </c>
      <c r="T134" s="15" t="str">
        <f t="shared" si="16"/>
        <v>OK</v>
      </c>
      <c r="U134" s="15" t="str">
        <f t="shared" si="17"/>
        <v>OK</v>
      </c>
      <c r="V134" s="2">
        <f t="shared" si="18"/>
        <v>0</v>
      </c>
    </row>
    <row r="135" spans="1:22" ht="24" customHeight="1" x14ac:dyDescent="0.2">
      <c r="A135" s="23" t="s">
        <v>364</v>
      </c>
      <c r="B135" s="23"/>
      <c r="C135" s="23"/>
      <c r="D135" s="23" t="s">
        <v>365</v>
      </c>
      <c r="E135" s="23"/>
      <c r="F135" s="24"/>
      <c r="G135" s="23"/>
      <c r="H135" s="25"/>
      <c r="I135" s="23" t="s">
        <v>364</v>
      </c>
      <c r="J135" s="23"/>
      <c r="K135" s="23"/>
      <c r="L135" s="23" t="s">
        <v>365</v>
      </c>
      <c r="M135" s="23"/>
      <c r="N135" s="24"/>
      <c r="O135" s="26"/>
      <c r="P135" s="25"/>
      <c r="Q135" s="14" t="str">
        <f t="shared" si="15"/>
        <v>OK</v>
      </c>
      <c r="R135" s="15" t="str">
        <f t="shared" si="15"/>
        <v>OK</v>
      </c>
      <c r="S135" s="15" t="str">
        <f t="shared" si="15"/>
        <v>OK</v>
      </c>
      <c r="T135" s="15" t="str">
        <f t="shared" si="16"/>
        <v>OK</v>
      </c>
      <c r="U135" s="15" t="str">
        <f t="shared" si="17"/>
        <v>OK</v>
      </c>
      <c r="V135" s="2" t="str">
        <f t="shared" si="18"/>
        <v>-</v>
      </c>
    </row>
    <row r="136" spans="1:22" ht="24" customHeight="1" x14ac:dyDescent="0.2">
      <c r="A136" s="23" t="s">
        <v>366</v>
      </c>
      <c r="B136" s="23"/>
      <c r="C136" s="23"/>
      <c r="D136" s="23" t="s">
        <v>367</v>
      </c>
      <c r="E136" s="23"/>
      <c r="F136" s="24"/>
      <c r="G136" s="23"/>
      <c r="H136" s="25"/>
      <c r="I136" s="23" t="s">
        <v>366</v>
      </c>
      <c r="J136" s="23"/>
      <c r="K136" s="23"/>
      <c r="L136" s="23" t="s">
        <v>367</v>
      </c>
      <c r="M136" s="23"/>
      <c r="N136" s="24"/>
      <c r="O136" s="26"/>
      <c r="P136" s="25"/>
      <c r="Q136" s="14" t="str">
        <f t="shared" si="15"/>
        <v>OK</v>
      </c>
      <c r="R136" s="15" t="str">
        <f t="shared" si="15"/>
        <v>OK</v>
      </c>
      <c r="S136" s="15" t="str">
        <f t="shared" si="15"/>
        <v>OK</v>
      </c>
      <c r="T136" s="15" t="str">
        <f t="shared" si="16"/>
        <v>OK</v>
      </c>
      <c r="U136" s="15" t="str">
        <f t="shared" si="17"/>
        <v>OK</v>
      </c>
      <c r="V136" s="2" t="str">
        <f t="shared" si="18"/>
        <v>-</v>
      </c>
    </row>
    <row r="137" spans="1:22" ht="26.1" customHeight="1" x14ac:dyDescent="0.2">
      <c r="A137" s="27" t="s">
        <v>368</v>
      </c>
      <c r="B137" s="28" t="s">
        <v>369</v>
      </c>
      <c r="C137" s="27" t="s">
        <v>42</v>
      </c>
      <c r="D137" s="27" t="s">
        <v>370</v>
      </c>
      <c r="E137" s="29" t="s">
        <v>44</v>
      </c>
      <c r="F137" s="28">
        <v>18</v>
      </c>
      <c r="G137" s="16">
        <v>15.95</v>
      </c>
      <c r="H137" s="16">
        <v>287.10000000000002</v>
      </c>
      <c r="I137" s="27" t="s">
        <v>368</v>
      </c>
      <c r="J137" s="28" t="s">
        <v>369</v>
      </c>
      <c r="K137" s="27" t="s">
        <v>42</v>
      </c>
      <c r="L137" s="27" t="s">
        <v>370</v>
      </c>
      <c r="M137" s="29" t="s">
        <v>44</v>
      </c>
      <c r="N137" s="28">
        <v>18</v>
      </c>
      <c r="O137" s="30"/>
      <c r="P137" s="16">
        <f t="shared" ref="P137:P139" si="33">TRUNC(N137 * O137, 2)</f>
        <v>0</v>
      </c>
      <c r="Q137" s="14" t="str">
        <f t="shared" ref="Q137:S155" si="34">IF(D137=L137,"OK","ERRO")</f>
        <v>OK</v>
      </c>
      <c r="R137" s="15" t="str">
        <f t="shared" si="34"/>
        <v>OK</v>
      </c>
      <c r="S137" s="15" t="str">
        <f t="shared" si="34"/>
        <v>OK</v>
      </c>
      <c r="T137" s="15" t="str">
        <f t="shared" ref="T137:T155" si="35">IF(G137&gt;=O137,"OK","ERRO")</f>
        <v>OK</v>
      </c>
      <c r="U137" s="15" t="str">
        <f t="shared" ref="U137:U155" si="36">IF(P137&lt;=H137,"OK","ERRO")</f>
        <v>OK</v>
      </c>
      <c r="V137" s="2">
        <f t="shared" ref="V137:V155" si="37">IFERROR(P137/H137,"-")</f>
        <v>0</v>
      </c>
    </row>
    <row r="138" spans="1:22" ht="26.1" customHeight="1" x14ac:dyDescent="0.2">
      <c r="A138" s="27" t="s">
        <v>371</v>
      </c>
      <c r="B138" s="28" t="s">
        <v>372</v>
      </c>
      <c r="C138" s="27" t="s">
        <v>42</v>
      </c>
      <c r="D138" s="27" t="s">
        <v>373</v>
      </c>
      <c r="E138" s="29" t="s">
        <v>44</v>
      </c>
      <c r="F138" s="28">
        <v>19.2</v>
      </c>
      <c r="G138" s="16">
        <v>27.95</v>
      </c>
      <c r="H138" s="16">
        <v>536.64</v>
      </c>
      <c r="I138" s="27" t="s">
        <v>371</v>
      </c>
      <c r="J138" s="28" t="s">
        <v>372</v>
      </c>
      <c r="K138" s="27" t="s">
        <v>42</v>
      </c>
      <c r="L138" s="27" t="s">
        <v>373</v>
      </c>
      <c r="M138" s="29" t="s">
        <v>44</v>
      </c>
      <c r="N138" s="28">
        <v>19.2</v>
      </c>
      <c r="O138" s="30"/>
      <c r="P138" s="16">
        <f t="shared" si="33"/>
        <v>0</v>
      </c>
      <c r="Q138" s="14" t="str">
        <f t="shared" si="34"/>
        <v>OK</v>
      </c>
      <c r="R138" s="15" t="str">
        <f t="shared" si="34"/>
        <v>OK</v>
      </c>
      <c r="S138" s="15" t="str">
        <f t="shared" si="34"/>
        <v>OK</v>
      </c>
      <c r="T138" s="15" t="str">
        <f t="shared" si="35"/>
        <v>OK</v>
      </c>
      <c r="U138" s="15" t="str">
        <f t="shared" si="36"/>
        <v>OK</v>
      </c>
      <c r="V138" s="2">
        <f t="shared" si="37"/>
        <v>0</v>
      </c>
    </row>
    <row r="139" spans="1:22" ht="26.1" customHeight="1" x14ac:dyDescent="0.2">
      <c r="A139" s="27" t="s">
        <v>374</v>
      </c>
      <c r="B139" s="28" t="s">
        <v>375</v>
      </c>
      <c r="C139" s="27" t="s">
        <v>42</v>
      </c>
      <c r="D139" s="27" t="s">
        <v>376</v>
      </c>
      <c r="E139" s="29" t="s">
        <v>44</v>
      </c>
      <c r="F139" s="28">
        <v>212.97</v>
      </c>
      <c r="G139" s="16">
        <v>18.690000000000001</v>
      </c>
      <c r="H139" s="16">
        <v>3980.4</v>
      </c>
      <c r="I139" s="27" t="s">
        <v>374</v>
      </c>
      <c r="J139" s="28" t="s">
        <v>375</v>
      </c>
      <c r="K139" s="27" t="s">
        <v>42</v>
      </c>
      <c r="L139" s="27" t="s">
        <v>376</v>
      </c>
      <c r="M139" s="29" t="s">
        <v>44</v>
      </c>
      <c r="N139" s="28">
        <v>212.97</v>
      </c>
      <c r="O139" s="30"/>
      <c r="P139" s="16">
        <f t="shared" si="33"/>
        <v>0</v>
      </c>
      <c r="Q139" s="14" t="str">
        <f t="shared" si="34"/>
        <v>OK</v>
      </c>
      <c r="R139" s="15" t="str">
        <f t="shared" si="34"/>
        <v>OK</v>
      </c>
      <c r="S139" s="15" t="str">
        <f t="shared" si="34"/>
        <v>OK</v>
      </c>
      <c r="T139" s="15" t="str">
        <f t="shared" si="35"/>
        <v>OK</v>
      </c>
      <c r="U139" s="15" t="str">
        <f t="shared" si="36"/>
        <v>OK</v>
      </c>
      <c r="V139" s="2">
        <f t="shared" si="37"/>
        <v>0</v>
      </c>
    </row>
    <row r="140" spans="1:22" ht="24" customHeight="1" x14ac:dyDescent="0.2">
      <c r="A140" s="23" t="s">
        <v>377</v>
      </c>
      <c r="B140" s="23"/>
      <c r="C140" s="23"/>
      <c r="D140" s="23" t="s">
        <v>378</v>
      </c>
      <c r="E140" s="23"/>
      <c r="F140" s="24"/>
      <c r="G140" s="23"/>
      <c r="H140" s="25"/>
      <c r="I140" s="23" t="s">
        <v>377</v>
      </c>
      <c r="J140" s="23"/>
      <c r="K140" s="23"/>
      <c r="L140" s="23" t="s">
        <v>378</v>
      </c>
      <c r="M140" s="23"/>
      <c r="N140" s="24"/>
      <c r="O140" s="26"/>
      <c r="P140" s="25"/>
      <c r="Q140" s="14" t="str">
        <f t="shared" si="34"/>
        <v>OK</v>
      </c>
      <c r="R140" s="15" t="str">
        <f t="shared" si="34"/>
        <v>OK</v>
      </c>
      <c r="S140" s="15" t="str">
        <f t="shared" si="34"/>
        <v>OK</v>
      </c>
      <c r="T140" s="15" t="str">
        <f t="shared" si="35"/>
        <v>OK</v>
      </c>
      <c r="U140" s="15" t="str">
        <f t="shared" si="36"/>
        <v>OK</v>
      </c>
      <c r="V140" s="2" t="str">
        <f t="shared" si="37"/>
        <v>-</v>
      </c>
    </row>
    <row r="141" spans="1:22" ht="26.1" customHeight="1" x14ac:dyDescent="0.2">
      <c r="A141" s="27" t="s">
        <v>379</v>
      </c>
      <c r="B141" s="28" t="s">
        <v>380</v>
      </c>
      <c r="C141" s="27" t="s">
        <v>42</v>
      </c>
      <c r="D141" s="27" t="s">
        <v>381</v>
      </c>
      <c r="E141" s="29" t="s">
        <v>44</v>
      </c>
      <c r="F141" s="28">
        <v>25.26</v>
      </c>
      <c r="G141" s="16">
        <v>12.16</v>
      </c>
      <c r="H141" s="16">
        <v>307.16000000000003</v>
      </c>
      <c r="I141" s="27" t="s">
        <v>379</v>
      </c>
      <c r="J141" s="28" t="s">
        <v>380</v>
      </c>
      <c r="K141" s="27" t="s">
        <v>42</v>
      </c>
      <c r="L141" s="27" t="s">
        <v>381</v>
      </c>
      <c r="M141" s="29" t="s">
        <v>44</v>
      </c>
      <c r="N141" s="28">
        <v>25.26</v>
      </c>
      <c r="O141" s="30"/>
      <c r="P141" s="16">
        <f t="shared" ref="P141:P143" si="38">TRUNC(N141 * O141, 2)</f>
        <v>0</v>
      </c>
      <c r="Q141" s="14" t="str">
        <f t="shared" si="34"/>
        <v>OK</v>
      </c>
      <c r="R141" s="15" t="str">
        <f t="shared" si="34"/>
        <v>OK</v>
      </c>
      <c r="S141" s="15" t="str">
        <f t="shared" si="34"/>
        <v>OK</v>
      </c>
      <c r="T141" s="15" t="str">
        <f t="shared" si="35"/>
        <v>OK</v>
      </c>
      <c r="U141" s="15" t="str">
        <f t="shared" si="36"/>
        <v>OK</v>
      </c>
      <c r="V141" s="2">
        <f t="shared" si="37"/>
        <v>0</v>
      </c>
    </row>
    <row r="142" spans="1:22" ht="51.95" customHeight="1" x14ac:dyDescent="0.2">
      <c r="A142" s="27" t="s">
        <v>382</v>
      </c>
      <c r="B142" s="28" t="s">
        <v>383</v>
      </c>
      <c r="C142" s="27" t="s">
        <v>42</v>
      </c>
      <c r="D142" s="27" t="s">
        <v>384</v>
      </c>
      <c r="E142" s="29" t="s">
        <v>44</v>
      </c>
      <c r="F142" s="28">
        <v>19.260000000000002</v>
      </c>
      <c r="G142" s="16">
        <v>32.07</v>
      </c>
      <c r="H142" s="16">
        <v>617.66</v>
      </c>
      <c r="I142" s="27" t="s">
        <v>382</v>
      </c>
      <c r="J142" s="28" t="s">
        <v>383</v>
      </c>
      <c r="K142" s="27" t="s">
        <v>42</v>
      </c>
      <c r="L142" s="27" t="s">
        <v>384</v>
      </c>
      <c r="M142" s="29" t="s">
        <v>44</v>
      </c>
      <c r="N142" s="28">
        <v>19.260000000000002</v>
      </c>
      <c r="O142" s="30"/>
      <c r="P142" s="16">
        <f t="shared" si="38"/>
        <v>0</v>
      </c>
      <c r="Q142" s="14" t="str">
        <f t="shared" si="34"/>
        <v>OK</v>
      </c>
      <c r="R142" s="15" t="str">
        <f t="shared" si="34"/>
        <v>OK</v>
      </c>
      <c r="S142" s="15" t="str">
        <f t="shared" si="34"/>
        <v>OK</v>
      </c>
      <c r="T142" s="15" t="str">
        <f t="shared" si="35"/>
        <v>OK</v>
      </c>
      <c r="U142" s="15" t="str">
        <f t="shared" si="36"/>
        <v>OK</v>
      </c>
      <c r="V142" s="2">
        <f t="shared" si="37"/>
        <v>0</v>
      </c>
    </row>
    <row r="143" spans="1:22" ht="51.95" customHeight="1" x14ac:dyDescent="0.2">
      <c r="A143" s="27" t="s">
        <v>385</v>
      </c>
      <c r="B143" s="28" t="s">
        <v>386</v>
      </c>
      <c r="C143" s="27" t="s">
        <v>42</v>
      </c>
      <c r="D143" s="27" t="s">
        <v>387</v>
      </c>
      <c r="E143" s="29" t="s">
        <v>44</v>
      </c>
      <c r="F143" s="28">
        <v>19.260000000000002</v>
      </c>
      <c r="G143" s="16">
        <v>62.67</v>
      </c>
      <c r="H143" s="16">
        <v>1207.02</v>
      </c>
      <c r="I143" s="27" t="s">
        <v>385</v>
      </c>
      <c r="J143" s="28" t="s">
        <v>386</v>
      </c>
      <c r="K143" s="27" t="s">
        <v>42</v>
      </c>
      <c r="L143" s="27" t="s">
        <v>387</v>
      </c>
      <c r="M143" s="29" t="s">
        <v>44</v>
      </c>
      <c r="N143" s="28">
        <v>19.260000000000002</v>
      </c>
      <c r="O143" s="30"/>
      <c r="P143" s="16">
        <f t="shared" si="38"/>
        <v>0</v>
      </c>
      <c r="Q143" s="14" t="str">
        <f t="shared" si="34"/>
        <v>OK</v>
      </c>
      <c r="R143" s="15" t="str">
        <f t="shared" si="34"/>
        <v>OK</v>
      </c>
      <c r="S143" s="15" t="str">
        <f t="shared" si="34"/>
        <v>OK</v>
      </c>
      <c r="T143" s="15" t="str">
        <f t="shared" si="35"/>
        <v>OK</v>
      </c>
      <c r="U143" s="15" t="str">
        <f t="shared" si="36"/>
        <v>OK</v>
      </c>
      <c r="V143" s="2">
        <f t="shared" si="37"/>
        <v>0</v>
      </c>
    </row>
    <row r="144" spans="1:22" ht="24" customHeight="1" x14ac:dyDescent="0.2">
      <c r="A144" s="23" t="s">
        <v>388</v>
      </c>
      <c r="B144" s="23"/>
      <c r="C144" s="23"/>
      <c r="D144" s="23" t="s">
        <v>389</v>
      </c>
      <c r="E144" s="23"/>
      <c r="F144" s="24"/>
      <c r="G144" s="23"/>
      <c r="H144" s="25"/>
      <c r="I144" s="23" t="s">
        <v>388</v>
      </c>
      <c r="J144" s="23"/>
      <c r="K144" s="23"/>
      <c r="L144" s="23" t="s">
        <v>389</v>
      </c>
      <c r="M144" s="23"/>
      <c r="N144" s="24"/>
      <c r="O144" s="26"/>
      <c r="P144" s="25"/>
      <c r="Q144" s="14" t="str">
        <f t="shared" si="34"/>
        <v>OK</v>
      </c>
      <c r="R144" s="15" t="str">
        <f t="shared" si="34"/>
        <v>OK</v>
      </c>
      <c r="S144" s="15" t="str">
        <f t="shared" si="34"/>
        <v>OK</v>
      </c>
      <c r="T144" s="15" t="str">
        <f t="shared" si="35"/>
        <v>OK</v>
      </c>
      <c r="U144" s="15" t="str">
        <f t="shared" si="36"/>
        <v>OK</v>
      </c>
      <c r="V144" s="2" t="str">
        <f t="shared" si="37"/>
        <v>-</v>
      </c>
    </row>
    <row r="145" spans="1:22" ht="24" customHeight="1" x14ac:dyDescent="0.2">
      <c r="A145" s="23" t="s">
        <v>390</v>
      </c>
      <c r="B145" s="23"/>
      <c r="C145" s="23"/>
      <c r="D145" s="23" t="s">
        <v>391</v>
      </c>
      <c r="E145" s="23"/>
      <c r="F145" s="24"/>
      <c r="G145" s="23"/>
      <c r="H145" s="25"/>
      <c r="I145" s="23" t="s">
        <v>390</v>
      </c>
      <c r="J145" s="23"/>
      <c r="K145" s="23"/>
      <c r="L145" s="23" t="s">
        <v>391</v>
      </c>
      <c r="M145" s="23"/>
      <c r="N145" s="24"/>
      <c r="O145" s="26"/>
      <c r="P145" s="25"/>
      <c r="Q145" s="14" t="str">
        <f t="shared" si="34"/>
        <v>OK</v>
      </c>
      <c r="R145" s="15" t="str">
        <f t="shared" si="34"/>
        <v>OK</v>
      </c>
      <c r="S145" s="15" t="str">
        <f t="shared" si="34"/>
        <v>OK</v>
      </c>
      <c r="T145" s="15" t="str">
        <f t="shared" si="35"/>
        <v>OK</v>
      </c>
      <c r="U145" s="15" t="str">
        <f t="shared" si="36"/>
        <v>OK</v>
      </c>
      <c r="V145" s="2" t="str">
        <f t="shared" si="37"/>
        <v>-</v>
      </c>
    </row>
    <row r="146" spans="1:22" ht="51.95" customHeight="1" x14ac:dyDescent="0.2">
      <c r="A146" s="27" t="s">
        <v>392</v>
      </c>
      <c r="B146" s="28" t="s">
        <v>393</v>
      </c>
      <c r="C146" s="27" t="s">
        <v>33</v>
      </c>
      <c r="D146" s="27" t="s">
        <v>394</v>
      </c>
      <c r="E146" s="29" t="s">
        <v>79</v>
      </c>
      <c r="F146" s="28">
        <v>11.3</v>
      </c>
      <c r="G146" s="16">
        <v>165.79</v>
      </c>
      <c r="H146" s="16">
        <v>1873.42</v>
      </c>
      <c r="I146" s="27" t="s">
        <v>392</v>
      </c>
      <c r="J146" s="28" t="s">
        <v>393</v>
      </c>
      <c r="K146" s="27" t="s">
        <v>33</v>
      </c>
      <c r="L146" s="27" t="s">
        <v>394</v>
      </c>
      <c r="M146" s="29" t="s">
        <v>79</v>
      </c>
      <c r="N146" s="28">
        <v>11.3</v>
      </c>
      <c r="O146" s="30"/>
      <c r="P146" s="16">
        <f t="shared" ref="P146" si="39">TRUNC(N146 * O146, 2)</f>
        <v>0</v>
      </c>
      <c r="Q146" s="14" t="str">
        <f t="shared" si="34"/>
        <v>OK</v>
      </c>
      <c r="R146" s="15" t="str">
        <f t="shared" si="34"/>
        <v>OK</v>
      </c>
      <c r="S146" s="15" t="str">
        <f t="shared" si="34"/>
        <v>OK</v>
      </c>
      <c r="T146" s="15" t="str">
        <f t="shared" si="35"/>
        <v>OK</v>
      </c>
      <c r="U146" s="15" t="str">
        <f t="shared" si="36"/>
        <v>OK</v>
      </c>
      <c r="V146" s="2">
        <f t="shared" si="37"/>
        <v>0</v>
      </c>
    </row>
    <row r="147" spans="1:22" ht="24" customHeight="1" x14ac:dyDescent="0.2">
      <c r="A147" s="23" t="s">
        <v>395</v>
      </c>
      <c r="B147" s="23"/>
      <c r="C147" s="23"/>
      <c r="D147" s="23" t="s">
        <v>396</v>
      </c>
      <c r="E147" s="23"/>
      <c r="F147" s="24"/>
      <c r="G147" s="23"/>
      <c r="H147" s="25"/>
      <c r="I147" s="23" t="s">
        <v>395</v>
      </c>
      <c r="J147" s="23"/>
      <c r="K147" s="23"/>
      <c r="L147" s="23" t="s">
        <v>396</v>
      </c>
      <c r="M147" s="23"/>
      <c r="N147" s="24"/>
      <c r="O147" s="26"/>
      <c r="P147" s="25"/>
      <c r="Q147" s="14" t="str">
        <f t="shared" si="34"/>
        <v>OK</v>
      </c>
      <c r="R147" s="15" t="str">
        <f t="shared" si="34"/>
        <v>OK</v>
      </c>
      <c r="S147" s="15" t="str">
        <f t="shared" si="34"/>
        <v>OK</v>
      </c>
      <c r="T147" s="15" t="str">
        <f t="shared" si="35"/>
        <v>OK</v>
      </c>
      <c r="U147" s="15" t="str">
        <f t="shared" si="36"/>
        <v>OK</v>
      </c>
      <c r="V147" s="2" t="str">
        <f t="shared" si="37"/>
        <v>-</v>
      </c>
    </row>
    <row r="148" spans="1:22" ht="24" customHeight="1" x14ac:dyDescent="0.2">
      <c r="A148" s="23" t="s">
        <v>397</v>
      </c>
      <c r="B148" s="23"/>
      <c r="C148" s="23"/>
      <c r="D148" s="23" t="s">
        <v>396</v>
      </c>
      <c r="E148" s="23"/>
      <c r="F148" s="24"/>
      <c r="G148" s="23"/>
      <c r="H148" s="25"/>
      <c r="I148" s="23" t="s">
        <v>397</v>
      </c>
      <c r="J148" s="23"/>
      <c r="K148" s="23"/>
      <c r="L148" s="23" t="s">
        <v>396</v>
      </c>
      <c r="M148" s="23"/>
      <c r="N148" s="24"/>
      <c r="O148" s="26"/>
      <c r="P148" s="25"/>
      <c r="Q148" s="14" t="str">
        <f t="shared" si="34"/>
        <v>OK</v>
      </c>
      <c r="R148" s="15" t="str">
        <f t="shared" si="34"/>
        <v>OK</v>
      </c>
      <c r="S148" s="15" t="str">
        <f t="shared" si="34"/>
        <v>OK</v>
      </c>
      <c r="T148" s="15" t="str">
        <f t="shared" si="35"/>
        <v>OK</v>
      </c>
      <c r="U148" s="15" t="str">
        <f t="shared" si="36"/>
        <v>OK</v>
      </c>
      <c r="V148" s="2" t="str">
        <f t="shared" si="37"/>
        <v>-</v>
      </c>
    </row>
    <row r="149" spans="1:22" ht="26.1" customHeight="1" x14ac:dyDescent="0.2">
      <c r="A149" s="27" t="s">
        <v>398</v>
      </c>
      <c r="B149" s="28" t="s">
        <v>399</v>
      </c>
      <c r="C149" s="27" t="s">
        <v>400</v>
      </c>
      <c r="D149" s="27" t="s">
        <v>401</v>
      </c>
      <c r="E149" s="29" t="s">
        <v>402</v>
      </c>
      <c r="F149" s="28">
        <v>8</v>
      </c>
      <c r="G149" s="16">
        <v>0</v>
      </c>
      <c r="H149" s="16">
        <v>0</v>
      </c>
      <c r="I149" s="27" t="s">
        <v>398</v>
      </c>
      <c r="J149" s="28" t="s">
        <v>399</v>
      </c>
      <c r="K149" s="27" t="s">
        <v>400</v>
      </c>
      <c r="L149" s="27" t="s">
        <v>401</v>
      </c>
      <c r="M149" s="29" t="s">
        <v>402</v>
      </c>
      <c r="N149" s="28">
        <v>8</v>
      </c>
      <c r="O149" s="30"/>
      <c r="P149" s="16">
        <f t="shared" ref="P149" si="40">TRUNC(N149 * O149, 2)</f>
        <v>0</v>
      </c>
      <c r="Q149" s="14" t="str">
        <f t="shared" si="34"/>
        <v>OK</v>
      </c>
      <c r="R149" s="15" t="str">
        <f t="shared" si="34"/>
        <v>OK</v>
      </c>
      <c r="S149" s="15" t="str">
        <f t="shared" si="34"/>
        <v>OK</v>
      </c>
      <c r="T149" s="15" t="str">
        <f t="shared" si="35"/>
        <v>OK</v>
      </c>
      <c r="U149" s="15" t="str">
        <f t="shared" si="36"/>
        <v>OK</v>
      </c>
      <c r="V149" s="2" t="str">
        <f t="shared" si="37"/>
        <v>-</v>
      </c>
    </row>
    <row r="150" spans="1:22" ht="24" customHeight="1" x14ac:dyDescent="0.2">
      <c r="A150" s="23" t="s">
        <v>403</v>
      </c>
      <c r="B150" s="23"/>
      <c r="C150" s="23"/>
      <c r="D150" s="23" t="s">
        <v>404</v>
      </c>
      <c r="E150" s="23"/>
      <c r="F150" s="24"/>
      <c r="G150" s="23"/>
      <c r="H150" s="25"/>
      <c r="I150" s="23" t="s">
        <v>403</v>
      </c>
      <c r="J150" s="23"/>
      <c r="K150" s="23"/>
      <c r="L150" s="23" t="s">
        <v>404</v>
      </c>
      <c r="M150" s="23"/>
      <c r="N150" s="24"/>
      <c r="O150" s="26"/>
      <c r="P150" s="25"/>
      <c r="Q150" s="14" t="str">
        <f t="shared" si="34"/>
        <v>OK</v>
      </c>
      <c r="R150" s="15" t="str">
        <f t="shared" si="34"/>
        <v>OK</v>
      </c>
      <c r="S150" s="15" t="str">
        <f t="shared" si="34"/>
        <v>OK</v>
      </c>
      <c r="T150" s="15" t="str">
        <f t="shared" si="35"/>
        <v>OK</v>
      </c>
      <c r="U150" s="15" t="str">
        <f t="shared" si="36"/>
        <v>OK</v>
      </c>
      <c r="V150" s="2" t="str">
        <f t="shared" si="37"/>
        <v>-</v>
      </c>
    </row>
    <row r="151" spans="1:22" ht="24" customHeight="1" x14ac:dyDescent="0.2">
      <c r="A151" s="23" t="s">
        <v>405</v>
      </c>
      <c r="B151" s="23"/>
      <c r="C151" s="23"/>
      <c r="D151" s="23" t="s">
        <v>406</v>
      </c>
      <c r="E151" s="23"/>
      <c r="F151" s="24"/>
      <c r="G151" s="23"/>
      <c r="H151" s="25"/>
      <c r="I151" s="23" t="s">
        <v>405</v>
      </c>
      <c r="J151" s="23"/>
      <c r="K151" s="23"/>
      <c r="L151" s="23" t="s">
        <v>406</v>
      </c>
      <c r="M151" s="23"/>
      <c r="N151" s="24"/>
      <c r="O151" s="26"/>
      <c r="P151" s="25"/>
      <c r="Q151" s="14" t="str">
        <f t="shared" si="34"/>
        <v>OK</v>
      </c>
      <c r="R151" s="15" t="str">
        <f t="shared" si="34"/>
        <v>OK</v>
      </c>
      <c r="S151" s="15" t="str">
        <f t="shared" si="34"/>
        <v>OK</v>
      </c>
      <c r="T151" s="15" t="str">
        <f t="shared" si="35"/>
        <v>OK</v>
      </c>
      <c r="U151" s="15" t="str">
        <f t="shared" si="36"/>
        <v>OK</v>
      </c>
      <c r="V151" s="2" t="str">
        <f t="shared" si="37"/>
        <v>-</v>
      </c>
    </row>
    <row r="152" spans="1:22" ht="26.1" customHeight="1" x14ac:dyDescent="0.2">
      <c r="A152" s="27" t="s">
        <v>407</v>
      </c>
      <c r="B152" s="28" t="s">
        <v>408</v>
      </c>
      <c r="C152" s="27" t="s">
        <v>42</v>
      </c>
      <c r="D152" s="27" t="s">
        <v>409</v>
      </c>
      <c r="E152" s="29" t="s">
        <v>44</v>
      </c>
      <c r="F152" s="28">
        <v>99.39</v>
      </c>
      <c r="G152" s="16">
        <v>3.57</v>
      </c>
      <c r="H152" s="16">
        <v>354.82</v>
      </c>
      <c r="I152" s="27" t="s">
        <v>407</v>
      </c>
      <c r="J152" s="28" t="s">
        <v>408</v>
      </c>
      <c r="K152" s="27" t="s">
        <v>42</v>
      </c>
      <c r="L152" s="27" t="s">
        <v>409</v>
      </c>
      <c r="M152" s="29" t="s">
        <v>44</v>
      </c>
      <c r="N152" s="28">
        <v>99.39</v>
      </c>
      <c r="O152" s="30"/>
      <c r="P152" s="16">
        <f t="shared" ref="P152:P155" si="41">TRUNC(N152 * O152, 2)</f>
        <v>0</v>
      </c>
      <c r="Q152" s="14" t="str">
        <f t="shared" si="34"/>
        <v>OK</v>
      </c>
      <c r="R152" s="15" t="str">
        <f t="shared" si="34"/>
        <v>OK</v>
      </c>
      <c r="S152" s="15" t="str">
        <f t="shared" si="34"/>
        <v>OK</v>
      </c>
      <c r="T152" s="15" t="str">
        <f t="shared" si="35"/>
        <v>OK</v>
      </c>
      <c r="U152" s="15" t="str">
        <f t="shared" si="36"/>
        <v>OK</v>
      </c>
      <c r="V152" s="2">
        <f t="shared" si="37"/>
        <v>0</v>
      </c>
    </row>
    <row r="153" spans="1:22" ht="24" customHeight="1" x14ac:dyDescent="0.2">
      <c r="A153" s="27" t="s">
        <v>410</v>
      </c>
      <c r="B153" s="28" t="s">
        <v>411</v>
      </c>
      <c r="C153" s="27" t="s">
        <v>412</v>
      </c>
      <c r="D153" s="27" t="s">
        <v>413</v>
      </c>
      <c r="E153" s="29" t="s">
        <v>414</v>
      </c>
      <c r="F153" s="28">
        <v>13</v>
      </c>
      <c r="G153" s="16">
        <v>325.69</v>
      </c>
      <c r="H153" s="16">
        <v>4233.97</v>
      </c>
      <c r="I153" s="27" t="s">
        <v>410</v>
      </c>
      <c r="J153" s="28" t="s">
        <v>411</v>
      </c>
      <c r="K153" s="27" t="s">
        <v>412</v>
      </c>
      <c r="L153" s="27" t="s">
        <v>413</v>
      </c>
      <c r="M153" s="29" t="s">
        <v>414</v>
      </c>
      <c r="N153" s="28">
        <v>13</v>
      </c>
      <c r="O153" s="30"/>
      <c r="P153" s="16">
        <f t="shared" si="41"/>
        <v>0</v>
      </c>
      <c r="Q153" s="14" t="str">
        <f t="shared" si="34"/>
        <v>OK</v>
      </c>
      <c r="R153" s="15" t="str">
        <f t="shared" si="34"/>
        <v>OK</v>
      </c>
      <c r="S153" s="15" t="str">
        <f t="shared" si="34"/>
        <v>OK</v>
      </c>
      <c r="T153" s="15" t="str">
        <f t="shared" si="35"/>
        <v>OK</v>
      </c>
      <c r="U153" s="15" t="str">
        <f t="shared" si="36"/>
        <v>OK</v>
      </c>
      <c r="V153" s="2">
        <f t="shared" si="37"/>
        <v>0</v>
      </c>
    </row>
    <row r="154" spans="1:22" ht="24" customHeight="1" x14ac:dyDescent="0.2">
      <c r="A154" s="27" t="s">
        <v>415</v>
      </c>
      <c r="B154" s="28" t="s">
        <v>416</v>
      </c>
      <c r="C154" s="27" t="s">
        <v>33</v>
      </c>
      <c r="D154" s="27" t="s">
        <v>417</v>
      </c>
      <c r="E154" s="29" t="s">
        <v>85</v>
      </c>
      <c r="F154" s="28">
        <v>65</v>
      </c>
      <c r="G154" s="16">
        <v>17.100000000000001</v>
      </c>
      <c r="H154" s="16">
        <v>1111.5</v>
      </c>
      <c r="I154" s="27" t="s">
        <v>415</v>
      </c>
      <c r="J154" s="28" t="s">
        <v>416</v>
      </c>
      <c r="K154" s="27" t="s">
        <v>33</v>
      </c>
      <c r="L154" s="27" t="s">
        <v>417</v>
      </c>
      <c r="M154" s="29" t="s">
        <v>85</v>
      </c>
      <c r="N154" s="28">
        <v>65</v>
      </c>
      <c r="O154" s="30"/>
      <c r="P154" s="16">
        <f t="shared" si="41"/>
        <v>0</v>
      </c>
      <c r="Q154" s="14" t="str">
        <f t="shared" si="34"/>
        <v>OK</v>
      </c>
      <c r="R154" s="15" t="str">
        <f t="shared" si="34"/>
        <v>OK</v>
      </c>
      <c r="S154" s="15" t="str">
        <f t="shared" si="34"/>
        <v>OK</v>
      </c>
      <c r="T154" s="15" t="str">
        <f t="shared" si="35"/>
        <v>OK</v>
      </c>
      <c r="U154" s="15" t="str">
        <f t="shared" si="36"/>
        <v>OK</v>
      </c>
      <c r="V154" s="2">
        <f t="shared" si="37"/>
        <v>0</v>
      </c>
    </row>
    <row r="155" spans="1:22" ht="24" customHeight="1" x14ac:dyDescent="0.2">
      <c r="A155" s="27" t="s">
        <v>418</v>
      </c>
      <c r="B155" s="28" t="s">
        <v>419</v>
      </c>
      <c r="C155" s="27" t="s">
        <v>33</v>
      </c>
      <c r="D155" s="27" t="s">
        <v>420</v>
      </c>
      <c r="E155" s="29" t="s">
        <v>44</v>
      </c>
      <c r="F155" s="28">
        <v>44.9</v>
      </c>
      <c r="G155" s="16">
        <v>4.66</v>
      </c>
      <c r="H155" s="16">
        <v>209.23</v>
      </c>
      <c r="I155" s="27" t="s">
        <v>418</v>
      </c>
      <c r="J155" s="28" t="s">
        <v>419</v>
      </c>
      <c r="K155" s="27" t="s">
        <v>33</v>
      </c>
      <c r="L155" s="27" t="s">
        <v>420</v>
      </c>
      <c r="M155" s="29" t="s">
        <v>44</v>
      </c>
      <c r="N155" s="28">
        <v>44.9</v>
      </c>
      <c r="O155" s="30"/>
      <c r="P155" s="16">
        <f t="shared" si="41"/>
        <v>0</v>
      </c>
      <c r="Q155" s="14" t="str">
        <f t="shared" si="34"/>
        <v>OK</v>
      </c>
      <c r="R155" s="15" t="str">
        <f t="shared" si="34"/>
        <v>OK</v>
      </c>
      <c r="S155" s="15" t="str">
        <f t="shared" si="34"/>
        <v>OK</v>
      </c>
      <c r="T155" s="15" t="str">
        <f t="shared" si="35"/>
        <v>OK</v>
      </c>
      <c r="U155" s="15" t="str">
        <f t="shared" si="36"/>
        <v>OK</v>
      </c>
      <c r="V155" s="2">
        <f t="shared" si="37"/>
        <v>0</v>
      </c>
    </row>
    <row r="156" spans="1:22" x14ac:dyDescent="0.2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</row>
    <row r="157" spans="1:22" x14ac:dyDescent="0.2">
      <c r="A157" s="37"/>
      <c r="B157" s="37"/>
      <c r="C157" s="37"/>
      <c r="D157" s="33"/>
      <c r="E157" s="32"/>
      <c r="F157" s="19" t="s">
        <v>421</v>
      </c>
      <c r="G157" s="38">
        <f>SUM(H8:H155)</f>
        <v>353395.22999999992</v>
      </c>
      <c r="H157" s="37"/>
      <c r="I157" s="37"/>
      <c r="J157" s="37"/>
      <c r="K157" s="37"/>
      <c r="L157" s="33"/>
      <c r="M157" s="32"/>
      <c r="N157" s="19" t="s">
        <v>421</v>
      </c>
      <c r="O157" s="38">
        <f>SUM(P8:P155)</f>
        <v>0</v>
      </c>
      <c r="P157" s="37"/>
    </row>
    <row r="158" spans="1:22" x14ac:dyDescent="0.2">
      <c r="A158" s="37"/>
      <c r="B158" s="37"/>
      <c r="C158" s="37"/>
      <c r="D158" s="33"/>
      <c r="E158" s="32"/>
      <c r="F158" s="19"/>
      <c r="G158" s="38"/>
      <c r="H158" s="37"/>
    </row>
    <row r="159" spans="1:22" ht="45" customHeight="1" x14ac:dyDescent="0.2">
      <c r="A159" s="37"/>
      <c r="B159" s="37"/>
      <c r="C159" s="37"/>
      <c r="D159" s="33"/>
      <c r="E159" s="32"/>
      <c r="F159" s="19"/>
      <c r="G159" s="38"/>
      <c r="H159" s="37"/>
      <c r="I159" s="52" t="s">
        <v>422</v>
      </c>
      <c r="J159" s="53"/>
      <c r="K159" s="53"/>
      <c r="L159" s="53"/>
      <c r="M159" s="54"/>
      <c r="N159" s="55" t="s">
        <v>423</v>
      </c>
      <c r="O159" s="57" t="str">
        <f>IF(O157=0,"",H157-O157)</f>
        <v/>
      </c>
      <c r="P159" s="58"/>
    </row>
    <row r="160" spans="1:22" ht="60" customHeight="1" x14ac:dyDescent="0.2">
      <c r="A160" s="34"/>
      <c r="B160" s="34"/>
      <c r="C160" s="34"/>
      <c r="D160" s="34"/>
      <c r="E160" s="34"/>
      <c r="F160" s="34"/>
      <c r="G160" s="34"/>
      <c r="H160" s="34"/>
      <c r="I160" s="52" t="s">
        <v>424</v>
      </c>
      <c r="J160" s="53"/>
      <c r="K160" s="53"/>
      <c r="L160" s="53"/>
      <c r="M160" s="54"/>
      <c r="N160" s="56"/>
      <c r="O160" s="59"/>
      <c r="P160" s="60"/>
    </row>
    <row r="161" spans="1:16" ht="69.95" customHeight="1" x14ac:dyDescent="0.25">
      <c r="A161" s="39"/>
      <c r="B161" s="40"/>
      <c r="C161" s="40"/>
      <c r="D161" s="40"/>
      <c r="E161" s="40"/>
      <c r="F161" s="40"/>
      <c r="G161" s="40"/>
      <c r="H161" s="40"/>
      <c r="I161" s="61" t="s">
        <v>425</v>
      </c>
      <c r="J161" s="61"/>
      <c r="K161" s="61"/>
      <c r="L161" s="61"/>
      <c r="M161" s="61"/>
      <c r="N161" s="17"/>
      <c r="O161" s="17"/>
      <c r="P161" s="17"/>
    </row>
  </sheetData>
  <sheetProtection algorithmName="SHA-512" hashValue="z0JauEX489HCHpv5as95W7DJDDE67uvuhtrFaBDfLpr8TJZWIdwJCCb8Pt4426N1qdBNC+QvE4vO5d5m2t1ElA==" saltValue="jBiVOQrWGmSMjJ6GWvQlRw==" spinCount="100000" sheet="1" objects="1" scenarios="1"/>
  <mergeCells count="22">
    <mergeCell ref="I159:M159"/>
    <mergeCell ref="N159:N160"/>
    <mergeCell ref="O159:P160"/>
    <mergeCell ref="I160:M160"/>
    <mergeCell ref="I161:M161"/>
    <mergeCell ref="I6:P6"/>
    <mergeCell ref="I157:K157"/>
    <mergeCell ref="O157:P157"/>
    <mergeCell ref="Q6:V6"/>
    <mergeCell ref="M1:N1"/>
    <mergeCell ref="I2:P2"/>
    <mergeCell ref="I3:P3"/>
    <mergeCell ref="E4:F4"/>
    <mergeCell ref="E5:F5"/>
    <mergeCell ref="A159:C159"/>
    <mergeCell ref="G159:H159"/>
    <mergeCell ref="A161:H161"/>
    <mergeCell ref="G157:H157"/>
    <mergeCell ref="A6:H6"/>
    <mergeCell ref="A157:C157"/>
    <mergeCell ref="A158:C158"/>
    <mergeCell ref="G158:H158"/>
  </mergeCells>
  <conditionalFormatting sqref="V8:V155">
    <cfRule type="cellIs" dxfId="0" priority="1" operator="lessThan">
      <formula>0.75</formula>
    </cfRule>
  </conditionalFormatting>
  <printOptions gridLines="1"/>
  <pageMargins left="0.5" right="0.5" top="1" bottom="1" header="0.5" footer="0.5"/>
  <pageSetup paperSize="9" fitToHeight="0" orientation="landscape" r:id="rId1"/>
  <headerFooter>
    <oddHeader>&amp;L &amp;CSesc-MG
CNPJ: 03.643.856/0001-73 &amp;R</oddHeader>
    <oddFooter>&amp;L &amp;CRua dos Tupinambás Andar - Centro - Belo Horizonte / MG
 / orcamentoeng6@sescmg.com.br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Camila Barbosa de Souza</cp:lastModifiedBy>
  <cp:revision>0</cp:revision>
  <dcterms:created xsi:type="dcterms:W3CDTF">2023-11-24T18:00:03Z</dcterms:created>
  <dcterms:modified xsi:type="dcterms:W3CDTF">2023-12-21T18:55:57Z</dcterms:modified>
  <cp:category/>
  <cp:contentStatus/>
</cp:coreProperties>
</file>